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showInkAnnotation="0"/>
  <mc:AlternateContent xmlns:mc="http://schemas.openxmlformats.org/markup-compatibility/2006">
    <mc:Choice Requires="x15">
      <x15ac:absPath xmlns:x15ac="http://schemas.microsoft.com/office/spreadsheetml/2010/11/ac" url="https://redeabdi-my.sharepoint.com/personal/jbarreto-g4f_abdi_com_br/Documents/Área de Trabalho/"/>
    </mc:Choice>
  </mc:AlternateContent>
  <xr:revisionPtr revIDLastSave="0" documentId="8_{428CE52C-8DAA-4071-8A4E-288470084226}" xr6:coauthVersionLast="47" xr6:coauthVersionMax="47" xr10:uidLastSave="{00000000-0000-0000-0000-000000000000}"/>
  <bookViews>
    <workbookView xWindow="-110" yWindow="-110" windowWidth="19420" windowHeight="10420" firstSheet="2" activeTab="2" xr2:uid="{00000000-000D-0000-FFFF-FFFF00000000}"/>
  </bookViews>
  <sheets>
    <sheet name="REALIZADAS -  01.01 a 30.06 " sheetId="9" state="hidden" r:id="rId1"/>
    <sheet name="REALIZADAS -  01.01 a 31.07" sheetId="7" state="hidden" r:id="rId2"/>
    <sheet name="REALIZADAS -  01.01 a 30.06 (2)" sheetId="12" r:id="rId3"/>
    <sheet name=".." sheetId="10" state="hidden" r:id="rId4"/>
    <sheet name="MAIO" sheetId="4" state="hidden" r:id="rId5"/>
  </sheets>
  <externalReferences>
    <externalReference r:id="rId6"/>
  </externalReferences>
  <definedNames>
    <definedName name="_xlnm._FilterDatabase" localSheetId="3" hidden="1">'..'!$A$2:$DQ$512</definedName>
    <definedName name="_xlnm._FilterDatabase" localSheetId="0" hidden="1">'REALIZADAS -  01.01 a 30.06 '!$A$2:$DQ$512</definedName>
    <definedName name="_xlnm._FilterDatabase" localSheetId="2" hidden="1">'REALIZADAS -  01.01 a 30.06 (2)'!$A$1:$O$288</definedName>
    <definedName name="_xlnm._FilterDatabase" localSheetId="1" hidden="1">'REALIZADAS -  01.01 a 31.07'!$A$2:$DQ$512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26" i="10" l="1"/>
  <c r="O421" i="10"/>
  <c r="O420" i="10"/>
  <c r="O419" i="10"/>
  <c r="O418" i="10"/>
  <c r="O417" i="10"/>
  <c r="N371" i="10"/>
  <c r="K365" i="10"/>
  <c r="N365" i="10" s="1"/>
  <c r="O365" i="10" s="1"/>
  <c r="K361" i="10"/>
  <c r="O361" i="10" s="1"/>
  <c r="O356" i="10"/>
  <c r="O345" i="10"/>
  <c r="O344" i="10"/>
  <c r="O339" i="10"/>
  <c r="O338" i="10"/>
  <c r="O337" i="10"/>
  <c r="O326" i="10"/>
  <c r="O229" i="10"/>
  <c r="M167" i="10"/>
  <c r="M166" i="10"/>
  <c r="O101" i="10"/>
  <c r="O100" i="10"/>
  <c r="O94" i="10"/>
  <c r="K94" i="10"/>
  <c r="K93" i="10"/>
  <c r="O93" i="10" s="1"/>
  <c r="O92" i="10"/>
  <c r="K92" i="10"/>
  <c r="K91" i="10"/>
  <c r="O91" i="10" s="1"/>
  <c r="O87" i="10"/>
  <c r="K87" i="10"/>
  <c r="K86" i="10"/>
  <c r="O86" i="10" s="1"/>
  <c r="O85" i="10"/>
  <c r="K85" i="10"/>
  <c r="K84" i="10"/>
  <c r="O84" i="10" s="1"/>
  <c r="O82" i="10"/>
  <c r="K82" i="10"/>
  <c r="K81" i="10"/>
  <c r="O81" i="10" s="1"/>
  <c r="O80" i="10"/>
  <c r="K80" i="10"/>
  <c r="K79" i="10"/>
  <c r="O79" i="10" s="1"/>
  <c r="O78" i="10"/>
  <c r="K78" i="10"/>
  <c r="O76" i="10"/>
  <c r="O75" i="10"/>
  <c r="O74" i="10"/>
  <c r="K74" i="10"/>
  <c r="K73" i="10"/>
  <c r="O73" i="10" s="1"/>
  <c r="O72" i="10"/>
  <c r="K72" i="10"/>
  <c r="K70" i="10"/>
  <c r="O70" i="10" s="1"/>
  <c r="O68" i="10"/>
  <c r="K68" i="10"/>
  <c r="K67" i="10"/>
  <c r="O67" i="10" s="1"/>
  <c r="O66" i="10"/>
  <c r="K66" i="10"/>
  <c r="K64" i="10"/>
  <c r="O64" i="10" s="1"/>
  <c r="O63" i="10"/>
  <c r="K63" i="10"/>
  <c r="K60" i="10"/>
  <c r="O60" i="10" s="1"/>
  <c r="O59" i="10"/>
  <c r="K59" i="10"/>
  <c r="K57" i="10"/>
  <c r="O57" i="10" s="1"/>
  <c r="O56" i="10"/>
  <c r="K56" i="10"/>
  <c r="K55" i="10"/>
  <c r="O55" i="10" s="1"/>
  <c r="O54" i="10"/>
  <c r="K54" i="10"/>
  <c r="K53" i="10"/>
  <c r="O53" i="10" s="1"/>
  <c r="O52" i="10"/>
  <c r="K52" i="10"/>
  <c r="K47" i="10"/>
  <c r="O47" i="10" s="1"/>
  <c r="O46" i="10"/>
  <c r="K46" i="10"/>
  <c r="K45" i="10"/>
  <c r="O45" i="10" s="1"/>
  <c r="O42" i="10"/>
  <c r="K42" i="10"/>
  <c r="K41" i="10"/>
  <c r="O41" i="10" s="1"/>
  <c r="O39" i="10"/>
  <c r="K39" i="10"/>
  <c r="O37" i="10"/>
  <c r="O36" i="10"/>
  <c r="O33" i="10"/>
  <c r="O31" i="10"/>
  <c r="K28" i="10"/>
  <c r="O28" i="10" s="1"/>
  <c r="O26" i="10"/>
  <c r="K26" i="10"/>
  <c r="K25" i="10"/>
  <c r="O25" i="10" s="1"/>
  <c r="O24" i="10"/>
  <c r="M24" i="10"/>
  <c r="K22" i="10"/>
  <c r="O22" i="10" s="1"/>
  <c r="O21" i="10"/>
  <c r="M21" i="10"/>
  <c r="O19" i="10"/>
  <c r="O17" i="10"/>
  <c r="O6" i="10"/>
  <c r="K6" i="10"/>
  <c r="K5" i="10"/>
  <c r="O5" i="10" s="1"/>
  <c r="K4" i="10"/>
  <c r="O4" i="10" s="1"/>
  <c r="O426" i="9"/>
  <c r="O421" i="9"/>
  <c r="O420" i="9"/>
  <c r="O419" i="9"/>
  <c r="O418" i="9"/>
  <c r="O417" i="9"/>
  <c r="N371" i="9"/>
  <c r="N365" i="9"/>
  <c r="O365" i="9" s="1"/>
  <c r="K365" i="9"/>
  <c r="K361" i="9"/>
  <c r="O361" i="9" s="1"/>
  <c r="O356" i="9"/>
  <c r="O345" i="9"/>
  <c r="O344" i="9"/>
  <c r="O339" i="9"/>
  <c r="O338" i="9"/>
  <c r="O337" i="9"/>
  <c r="O326" i="9"/>
  <c r="O229" i="9"/>
  <c r="M167" i="9"/>
  <c r="M166" i="9"/>
  <c r="O101" i="9"/>
  <c r="O100" i="9"/>
  <c r="O94" i="9"/>
  <c r="K94" i="9"/>
  <c r="K93" i="9"/>
  <c r="O93" i="9" s="1"/>
  <c r="O92" i="9"/>
  <c r="K92" i="9"/>
  <c r="K91" i="9"/>
  <c r="O91" i="9" s="1"/>
  <c r="O87" i="9"/>
  <c r="K87" i="9"/>
  <c r="K86" i="9"/>
  <c r="O86" i="9" s="1"/>
  <c r="O85" i="9"/>
  <c r="K85" i="9"/>
  <c r="K84" i="9"/>
  <c r="O84" i="9" s="1"/>
  <c r="O82" i="9"/>
  <c r="K82" i="9"/>
  <c r="K81" i="9"/>
  <c r="O81" i="9" s="1"/>
  <c r="O80" i="9"/>
  <c r="K80" i="9"/>
  <c r="K79" i="9"/>
  <c r="O79" i="9" s="1"/>
  <c r="O78" i="9"/>
  <c r="K78" i="9"/>
  <c r="O76" i="9"/>
  <c r="O75" i="9"/>
  <c r="O74" i="9"/>
  <c r="K74" i="9"/>
  <c r="K73" i="9"/>
  <c r="O73" i="9" s="1"/>
  <c r="O72" i="9"/>
  <c r="K72" i="9"/>
  <c r="K70" i="9"/>
  <c r="O70" i="9" s="1"/>
  <c r="O68" i="9"/>
  <c r="K68" i="9"/>
  <c r="K67" i="9"/>
  <c r="O67" i="9" s="1"/>
  <c r="O66" i="9"/>
  <c r="K66" i="9"/>
  <c r="K64" i="9"/>
  <c r="O64" i="9" s="1"/>
  <c r="O63" i="9"/>
  <c r="K63" i="9"/>
  <c r="K60" i="9"/>
  <c r="O60" i="9" s="1"/>
  <c r="O59" i="9"/>
  <c r="K59" i="9"/>
  <c r="K57" i="9"/>
  <c r="O57" i="9" s="1"/>
  <c r="O56" i="9"/>
  <c r="K56" i="9"/>
  <c r="K55" i="9"/>
  <c r="O55" i="9" s="1"/>
  <c r="O54" i="9"/>
  <c r="K54" i="9"/>
  <c r="K53" i="9"/>
  <c r="O53" i="9" s="1"/>
  <c r="O52" i="9"/>
  <c r="K52" i="9"/>
  <c r="K47" i="9"/>
  <c r="O47" i="9" s="1"/>
  <c r="O46" i="9"/>
  <c r="K46" i="9"/>
  <c r="K45" i="9"/>
  <c r="O45" i="9" s="1"/>
  <c r="O42" i="9"/>
  <c r="K42" i="9"/>
  <c r="K41" i="9"/>
  <c r="O41" i="9" s="1"/>
  <c r="O39" i="9"/>
  <c r="K39" i="9"/>
  <c r="O37" i="9"/>
  <c r="O36" i="9"/>
  <c r="O33" i="9"/>
  <c r="O31" i="9"/>
  <c r="K28" i="9"/>
  <c r="O28" i="9" s="1"/>
  <c r="O26" i="9"/>
  <c r="K26" i="9"/>
  <c r="K25" i="9"/>
  <c r="O25" i="9" s="1"/>
  <c r="O24" i="9"/>
  <c r="M24" i="9"/>
  <c r="K22" i="9"/>
  <c r="O22" i="9" s="1"/>
  <c r="O21" i="9"/>
  <c r="M21" i="9"/>
  <c r="O19" i="9"/>
  <c r="O17" i="9"/>
  <c r="O6" i="9"/>
  <c r="K6" i="9"/>
  <c r="K5" i="9"/>
  <c r="O5" i="9" s="1"/>
  <c r="K4" i="9"/>
  <c r="O4" i="9" s="1"/>
  <c r="O426" i="7"/>
  <c r="M167" i="7"/>
  <c r="M166" i="7"/>
  <c r="O417" i="7"/>
  <c r="O418" i="7"/>
  <c r="O419" i="7"/>
  <c r="O420" i="7"/>
  <c r="O344" i="7"/>
  <c r="N371" i="7"/>
  <c r="K365" i="7"/>
  <c r="K361" i="7"/>
  <c r="O361" i="7" s="1"/>
  <c r="O421" i="7"/>
  <c r="O345" i="7"/>
  <c r="O339" i="7"/>
  <c r="O338" i="7"/>
  <c r="O337" i="7"/>
  <c r="N365" i="7" l="1"/>
  <c r="O365" i="7" s="1"/>
  <c r="O326" i="7"/>
  <c r="O229" i="7"/>
  <c r="O356" i="7"/>
  <c r="O101" i="7"/>
  <c r="O100" i="7"/>
  <c r="K94" i="7"/>
  <c r="O94" i="7" s="1"/>
  <c r="K93" i="7"/>
  <c r="O93" i="7" s="1"/>
  <c r="K92" i="7"/>
  <c r="O92" i="7" s="1"/>
  <c r="K91" i="7"/>
  <c r="O91" i="7" s="1"/>
  <c r="K87" i="7"/>
  <c r="O87" i="7" s="1"/>
  <c r="K86" i="7"/>
  <c r="O86" i="7" s="1"/>
  <c r="K85" i="7"/>
  <c r="O85" i="7" s="1"/>
  <c r="K84" i="7"/>
  <c r="O84" i="7" s="1"/>
  <c r="K82" i="7"/>
  <c r="O82" i="7" s="1"/>
  <c r="K81" i="7"/>
  <c r="O81" i="7" s="1"/>
  <c r="K80" i="7"/>
  <c r="O80" i="7" s="1"/>
  <c r="K79" i="7"/>
  <c r="O79" i="7" s="1"/>
  <c r="K78" i="7"/>
  <c r="O78" i="7" s="1"/>
  <c r="O76" i="7"/>
  <c r="O75" i="7"/>
  <c r="K74" i="7"/>
  <c r="O74" i="7" s="1"/>
  <c r="K73" i="7"/>
  <c r="O73" i="7" s="1"/>
  <c r="K72" i="7"/>
  <c r="O72" i="7" s="1"/>
  <c r="K70" i="7"/>
  <c r="O70" i="7" s="1"/>
  <c r="K68" i="7"/>
  <c r="O68" i="7" s="1"/>
  <c r="K67" i="7"/>
  <c r="O67" i="7" s="1"/>
  <c r="K66" i="7"/>
  <c r="O66" i="7" s="1"/>
  <c r="K64" i="7"/>
  <c r="O64" i="7" s="1"/>
  <c r="K63" i="7"/>
  <c r="O63" i="7" s="1"/>
  <c r="K60" i="7"/>
  <c r="O60" i="7" s="1"/>
  <c r="K59" i="7"/>
  <c r="O59" i="7" s="1"/>
  <c r="K57" i="7"/>
  <c r="O57" i="7" s="1"/>
  <c r="K56" i="7"/>
  <c r="O56" i="7" s="1"/>
  <c r="K55" i="7"/>
  <c r="O55" i="7" s="1"/>
  <c r="K54" i="7"/>
  <c r="O54" i="7" s="1"/>
  <c r="K53" i="7"/>
  <c r="O53" i="7" s="1"/>
  <c r="K52" i="7"/>
  <c r="O52" i="7" s="1"/>
  <c r="K47" i="7"/>
  <c r="O47" i="7" s="1"/>
  <c r="K46" i="7"/>
  <c r="O46" i="7" s="1"/>
  <c r="K45" i="7"/>
  <c r="O45" i="7" s="1"/>
  <c r="K42" i="7"/>
  <c r="O42" i="7" s="1"/>
  <c r="K41" i="7"/>
  <c r="O41" i="7" s="1"/>
  <c r="K39" i="7"/>
  <c r="O39" i="7" s="1"/>
  <c r="O37" i="7"/>
  <c r="O36" i="7"/>
  <c r="O33" i="7"/>
  <c r="O31" i="7"/>
  <c r="K28" i="7"/>
  <c r="O28" i="7" s="1"/>
  <c r="K26" i="7"/>
  <c r="O26" i="7" s="1"/>
  <c r="K25" i="7"/>
  <c r="O25" i="7" s="1"/>
  <c r="M24" i="7"/>
  <c r="O24" i="7" s="1"/>
  <c r="K22" i="7"/>
  <c r="O22" i="7" s="1"/>
  <c r="M21" i="7"/>
  <c r="O21" i="7" s="1"/>
  <c r="O19" i="7"/>
  <c r="O17" i="7"/>
  <c r="K6" i="7"/>
  <c r="O6" i="7" s="1"/>
  <c r="K5" i="7"/>
  <c r="O5" i="7" s="1"/>
  <c r="K4" i="7"/>
  <c r="O4" i="7" s="1"/>
</calcChain>
</file>

<file path=xl/sharedStrings.xml><?xml version="1.0" encoding="utf-8"?>
<sst xmlns="http://schemas.openxmlformats.org/spreadsheetml/2006/main" count="12340" uniqueCount="1151">
  <si>
    <t>QUADRO DEMONSTRATIVO DE DEPESAS COM VIAGENS DA AGÊNCIA BRASILEIRA DE DESENVOLVIMENTO INDUSTRIAL - ABDI</t>
  </si>
  <si>
    <t>Solicitação de Viagem (SV)*</t>
  </si>
  <si>
    <t>Data da Solicitação</t>
  </si>
  <si>
    <t>Data da Viagem - Inicio</t>
  </si>
  <si>
    <t>Data da Viagem - Fim</t>
  </si>
  <si>
    <t>Passageiro</t>
  </si>
  <si>
    <t>Viajante ou convidado</t>
  </si>
  <si>
    <t>Motivo</t>
  </si>
  <si>
    <t>Origem</t>
  </si>
  <si>
    <t>Destino</t>
  </si>
  <si>
    <t>Diária</t>
  </si>
  <si>
    <t>Passagem</t>
  </si>
  <si>
    <t>Hotel internacional*</t>
  </si>
  <si>
    <t>Outras despesas**</t>
  </si>
  <si>
    <t>Seguro Viagem</t>
  </si>
  <si>
    <t>Custo total</t>
  </si>
  <si>
    <t>SV-1/2022</t>
  </si>
  <si>
    <t>Cancelada</t>
  </si>
  <si>
    <t>SV-2/2022</t>
  </si>
  <si>
    <t>Maria Mirolávia Uchôa Pinho</t>
  </si>
  <si>
    <t xml:space="preserve">Viajante </t>
  </si>
  <si>
    <t>Reunião de Projetos</t>
  </si>
  <si>
    <t>Brasília</t>
  </si>
  <si>
    <t>Caruaru</t>
  </si>
  <si>
    <t>SV-3/2022</t>
  </si>
  <si>
    <t>Adryelle Pedrosa Fontes</t>
  </si>
  <si>
    <t>SV-4/2022</t>
  </si>
  <si>
    <t>Bruno Jorge Soares</t>
  </si>
  <si>
    <t>Brasilia</t>
  </si>
  <si>
    <t>Campinas</t>
  </si>
  <si>
    <t>SV-5/2022</t>
  </si>
  <si>
    <t>SV-6/2022</t>
  </si>
  <si>
    <t>SV-7/2022</t>
  </si>
  <si>
    <t>SV-8/2022</t>
  </si>
  <si>
    <t>SV-9/2022</t>
  </si>
  <si>
    <t>SV-10/2022</t>
  </si>
  <si>
    <t>SV-11/2022</t>
  </si>
  <si>
    <t>SV-12/2022</t>
  </si>
  <si>
    <t>SV-13/2022</t>
  </si>
  <si>
    <t>SV-14/2022</t>
  </si>
  <si>
    <t>SV-15/2022</t>
  </si>
  <si>
    <t>Moisés Araya Trindade</t>
  </si>
  <si>
    <t>Missão Internacional</t>
  </si>
  <si>
    <t>Barcelona</t>
  </si>
  <si>
    <t>SV-16/2022</t>
  </si>
  <si>
    <t>SV-17/2022</t>
  </si>
  <si>
    <t>Tiago Chagas Faierstein</t>
  </si>
  <si>
    <t>Viajante</t>
  </si>
  <si>
    <t>SV-18/2022</t>
  </si>
  <si>
    <t>SV-19/2022</t>
  </si>
  <si>
    <t>Igor Nogueira Calvet</t>
  </si>
  <si>
    <t>SV-20/2022</t>
  </si>
  <si>
    <t>Uberaba</t>
  </si>
  <si>
    <t>SV-21/2022</t>
  </si>
  <si>
    <t>SV-22/2022</t>
  </si>
  <si>
    <t>Cecilia Viana Brandim</t>
  </si>
  <si>
    <t>SV-23/2022</t>
  </si>
  <si>
    <t>Rio de janeiro</t>
  </si>
  <si>
    <t>SV-24/2022</t>
  </si>
  <si>
    <t>SV-25/2022</t>
  </si>
  <si>
    <t>SV-26/2022</t>
  </si>
  <si>
    <t>Marcelo Nunes da Silva</t>
  </si>
  <si>
    <t>Convidado</t>
  </si>
  <si>
    <t xml:space="preserve">Lisboa </t>
  </si>
  <si>
    <t>SV-27/2022</t>
  </si>
  <si>
    <t>SV-28/2022</t>
  </si>
  <si>
    <t>SV-29/2022</t>
  </si>
  <si>
    <t>Rio de Janeiro</t>
  </si>
  <si>
    <t>SV-30/2022</t>
  </si>
  <si>
    <t>SV-31/2022</t>
  </si>
  <si>
    <t>SV-32/2022</t>
  </si>
  <si>
    <t>SV-33/2022</t>
  </si>
  <si>
    <t>SV-34/2022</t>
  </si>
  <si>
    <t>Fabio Salustino Mesquita da Faria</t>
  </si>
  <si>
    <t>SV-35/2022</t>
  </si>
  <si>
    <t>Maria Estella Dantas</t>
  </si>
  <si>
    <t>SV-36/2022</t>
  </si>
  <si>
    <t>SV-37/2022</t>
  </si>
  <si>
    <t>Maceio</t>
  </si>
  <si>
    <t>SV-38/2022</t>
  </si>
  <si>
    <t>SV-39/2022</t>
  </si>
  <si>
    <t>SV-40/2022</t>
  </si>
  <si>
    <t>Tatiana da Silva Nepomuceno</t>
  </si>
  <si>
    <t>SV-41/2022</t>
  </si>
  <si>
    <t>SV-42/2022</t>
  </si>
  <si>
    <t>SV-43/2022</t>
  </si>
  <si>
    <t>São Paulo</t>
  </si>
  <si>
    <t>SV-44/2022</t>
  </si>
  <si>
    <t>Marcela Santos carvalho</t>
  </si>
  <si>
    <t>SV-45/2022</t>
  </si>
  <si>
    <t>Itamar Sanches</t>
  </si>
  <si>
    <t xml:space="preserve">Reunião do Conselho </t>
  </si>
  <si>
    <t>SV-46/2022</t>
  </si>
  <si>
    <t>SV-47/2022</t>
  </si>
  <si>
    <t>SV-48/2022</t>
  </si>
  <si>
    <t>SV-49/2022</t>
  </si>
  <si>
    <t>SV-50/2022</t>
  </si>
  <si>
    <t>SV-51/2022</t>
  </si>
  <si>
    <t>Natal</t>
  </si>
  <si>
    <t>SV-52/2022</t>
  </si>
  <si>
    <t>Curitiba</t>
  </si>
  <si>
    <t>SV-53/2022</t>
  </si>
  <si>
    <t>Vandete Cardoso Mendonça</t>
  </si>
  <si>
    <t>SV-54/2022</t>
  </si>
  <si>
    <t>Cynthia Araujo Nascimento Mattos</t>
  </si>
  <si>
    <t>SV-55/2022</t>
  </si>
  <si>
    <t>Leonardo Dias de Santana</t>
  </si>
  <si>
    <t>SV-56/2022</t>
  </si>
  <si>
    <t>SV-57/2022</t>
  </si>
  <si>
    <t>SV-58/2022</t>
  </si>
  <si>
    <t>Camila de Oliveira</t>
  </si>
  <si>
    <t>SV-59/2022</t>
  </si>
  <si>
    <t>SV-60/2022</t>
  </si>
  <si>
    <t>SV-61/2022</t>
  </si>
  <si>
    <t>Antonio Carlos Tafuri</t>
  </si>
  <si>
    <t>Cacoal</t>
  </si>
  <si>
    <t>SV-62/2022</t>
  </si>
  <si>
    <t>SV-63/2022</t>
  </si>
  <si>
    <t>SV-64/2022</t>
  </si>
  <si>
    <t>Rosilene Ribeiro</t>
  </si>
  <si>
    <t>SV-65/2022</t>
  </si>
  <si>
    <t>SV-66/2022</t>
  </si>
  <si>
    <t>Petrolina</t>
  </si>
  <si>
    <t>SV-67/2022</t>
  </si>
  <si>
    <t>SV-68/2022</t>
  </si>
  <si>
    <t>Rachel Adiene da Costa Profirio</t>
  </si>
  <si>
    <t>SV-69/2022</t>
  </si>
  <si>
    <t>SV-70/2022</t>
  </si>
  <si>
    <t>Yago Modesto Alves</t>
  </si>
  <si>
    <t>SV-71/2022</t>
  </si>
  <si>
    <t>Carlos Eduardo Flores</t>
  </si>
  <si>
    <t>Recife</t>
  </si>
  <si>
    <t>SV-72/2022</t>
  </si>
  <si>
    <t>Roberto Sampaio Pedreira</t>
  </si>
  <si>
    <t>SV-73/2022</t>
  </si>
  <si>
    <t>Vitoria da Conquista</t>
  </si>
  <si>
    <t>SV-74/2022</t>
  </si>
  <si>
    <t>SV-75/2022</t>
  </si>
  <si>
    <t>SV-76/2022</t>
  </si>
  <si>
    <t>Rio Branco</t>
  </si>
  <si>
    <t>SV-77/2022</t>
  </si>
  <si>
    <t>Dany Rafael Fonseca</t>
  </si>
  <si>
    <t>SV-78/2022</t>
  </si>
  <si>
    <t>Cecilia Vergara Souveste</t>
  </si>
  <si>
    <t xml:space="preserve"> Visita Técnica</t>
  </si>
  <si>
    <t>SV-79/2022</t>
  </si>
  <si>
    <t>Andrea Rodrigues Aragão</t>
  </si>
  <si>
    <t>SV-80/2022</t>
  </si>
  <si>
    <t>SV-81/2022</t>
  </si>
  <si>
    <t>SV-82/2022</t>
  </si>
  <si>
    <t>Ponta Porã</t>
  </si>
  <si>
    <t>SV-83/2022</t>
  </si>
  <si>
    <t>SV-84/2022</t>
  </si>
  <si>
    <t>SV-85/2022</t>
  </si>
  <si>
    <t>SV-86/2022</t>
  </si>
  <si>
    <t>SV-87/2022</t>
  </si>
  <si>
    <t>SV-88/2022</t>
  </si>
  <si>
    <t>SV-89/2022</t>
  </si>
  <si>
    <t>SV-90/2022</t>
  </si>
  <si>
    <t>Porto Velho</t>
  </si>
  <si>
    <t>SV-91/2022</t>
  </si>
  <si>
    <t>SV-92/2022</t>
  </si>
  <si>
    <t>Larissa de Freitas Querino</t>
  </si>
  <si>
    <t>Rio de Janeira</t>
  </si>
  <si>
    <t>SV-93/2022</t>
  </si>
  <si>
    <t>SV-94/2022</t>
  </si>
  <si>
    <t>SV-95/2022</t>
  </si>
  <si>
    <t>SV-96/2022</t>
  </si>
  <si>
    <t>SV-97/2022</t>
  </si>
  <si>
    <t>SV-98/2022</t>
  </si>
  <si>
    <t>SV-99/2022</t>
  </si>
  <si>
    <t>SV-100/2022</t>
  </si>
  <si>
    <t>Aracaju</t>
  </si>
  <si>
    <t>SV-101/2022</t>
  </si>
  <si>
    <t>SV-102/2022</t>
  </si>
  <si>
    <t>SV-103/2022</t>
  </si>
  <si>
    <t>SV-104/2022</t>
  </si>
  <si>
    <t>SV-105/2022</t>
  </si>
  <si>
    <t>Simone Uderman</t>
  </si>
  <si>
    <t>SV-106/2022</t>
  </si>
  <si>
    <t xml:space="preserve">Eduardo Rodrigues de Rezende </t>
  </si>
  <si>
    <t>Genebra</t>
  </si>
  <si>
    <t>SV-107/2022</t>
  </si>
  <si>
    <t>SV-108/2022</t>
  </si>
  <si>
    <t>Campo Grande</t>
  </si>
  <si>
    <t>SV-109/2022</t>
  </si>
  <si>
    <t>SV-110/2022</t>
  </si>
  <si>
    <t>SV-111/2022</t>
  </si>
  <si>
    <t>SV-112/2022</t>
  </si>
  <si>
    <t xml:space="preserve">Campina Grande </t>
  </si>
  <si>
    <t>SV-113/2022</t>
  </si>
  <si>
    <t>SV-114/2022</t>
  </si>
  <si>
    <t>SV-115/2022</t>
  </si>
  <si>
    <t>Katia Fabiana Chaves Maia</t>
  </si>
  <si>
    <t>SV-116/2022</t>
  </si>
  <si>
    <t>João Miguel Bastos de Brito</t>
  </si>
  <si>
    <t>SV-117/2022</t>
  </si>
  <si>
    <t>SV-118/2022</t>
  </si>
  <si>
    <t>SV-119/2022</t>
  </si>
  <si>
    <t>Zurichi</t>
  </si>
  <si>
    <t>SV-120/2022</t>
  </si>
  <si>
    <t>São José do Rio Preto</t>
  </si>
  <si>
    <t>SV-121/2022</t>
  </si>
  <si>
    <t>SV-122/2022</t>
  </si>
  <si>
    <t>Isabela Mendes Gaya Lopes dos Santos</t>
  </si>
  <si>
    <t>SV-123/2022</t>
  </si>
  <si>
    <t>Fortaleza</t>
  </si>
  <si>
    <t>SV-124/2022</t>
  </si>
  <si>
    <t>Montreal</t>
  </si>
  <si>
    <t>SV-125/2022</t>
  </si>
  <si>
    <t>SV-126/2022</t>
  </si>
  <si>
    <t>SV-127/2022</t>
  </si>
  <si>
    <t>SV-128/2022</t>
  </si>
  <si>
    <t>Rodrigo Alves Rodrigues</t>
  </si>
  <si>
    <t>SV-129/2022</t>
  </si>
  <si>
    <t>SV-130/2022</t>
  </si>
  <si>
    <t xml:space="preserve">Suene Candida Rezende </t>
  </si>
  <si>
    <t>SV-131/2022</t>
  </si>
  <si>
    <t>Foz do Iguaçu</t>
  </si>
  <si>
    <t>SV-132/2022</t>
  </si>
  <si>
    <t>José Angelo Orlando</t>
  </si>
  <si>
    <t>SV-133/2022</t>
  </si>
  <si>
    <t>Roberta Rodrigues Nunes</t>
  </si>
  <si>
    <t>SV-134/2022</t>
  </si>
  <si>
    <t>SV-135/2022</t>
  </si>
  <si>
    <t>Carla Pádua Andrade Chaves Cruz</t>
  </si>
  <si>
    <t>SV-136/2022</t>
  </si>
  <si>
    <t>SV-137/2022</t>
  </si>
  <si>
    <t>Junia Casadei Lima Motta</t>
  </si>
  <si>
    <t>SV-138/2022</t>
  </si>
  <si>
    <t>SV-139/2022</t>
  </si>
  <si>
    <t xml:space="preserve">Campo Grande </t>
  </si>
  <si>
    <t>SV-140/2022</t>
  </si>
  <si>
    <t>SV-141/2022</t>
  </si>
  <si>
    <t>Lanna Chistina  Pinheiro Dioum</t>
  </si>
  <si>
    <t>SV-142/2022</t>
  </si>
  <si>
    <t xml:space="preserve">Marcia Eleandra Oleskovicz Fruet </t>
  </si>
  <si>
    <t xml:space="preserve">Curitiba </t>
  </si>
  <si>
    <t>SV-143/2022</t>
  </si>
  <si>
    <t>SV-144/2022</t>
  </si>
  <si>
    <t xml:space="preserve">Porto Alegre </t>
  </si>
  <si>
    <t>SV-145/2022</t>
  </si>
  <si>
    <t>SV-146/2022</t>
  </si>
  <si>
    <t xml:space="preserve">Brasilia </t>
  </si>
  <si>
    <t>SV-147/2022</t>
  </si>
  <si>
    <t>SV-148/2022</t>
  </si>
  <si>
    <t>SV-149/2022</t>
  </si>
  <si>
    <t>SV-150/2022</t>
  </si>
  <si>
    <t>Manaus</t>
  </si>
  <si>
    <t>SV-151/2022</t>
  </si>
  <si>
    <t>SV-152/2022</t>
  </si>
  <si>
    <t>SV-153/2022</t>
  </si>
  <si>
    <t xml:space="preserve">Luíza de Amorim Motta Deusdará </t>
  </si>
  <si>
    <t>SV-154/2022</t>
  </si>
  <si>
    <t>SV-155/2022</t>
  </si>
  <si>
    <t>SV-156/2022</t>
  </si>
  <si>
    <t>SV-157/2022</t>
  </si>
  <si>
    <t>SV-158/2022</t>
  </si>
  <si>
    <t>SV-159/2022</t>
  </si>
  <si>
    <t>SV-160/2022</t>
  </si>
  <si>
    <t>SV-161/2022</t>
  </si>
  <si>
    <t>Washington</t>
  </si>
  <si>
    <t>SV-162/2022</t>
  </si>
  <si>
    <t>SV-163/2022</t>
  </si>
  <si>
    <t>SV-164/2022</t>
  </si>
  <si>
    <t>SV-165/2022</t>
  </si>
  <si>
    <t>SV-166/2022</t>
  </si>
  <si>
    <t>Rafaela Naira Barbosa de Oliveira</t>
  </si>
  <si>
    <t>SV-167/2022</t>
  </si>
  <si>
    <t>SV-168/2022</t>
  </si>
  <si>
    <t>SV-169/2022</t>
  </si>
  <si>
    <t xml:space="preserve">Rosilene Ribeiro de Santana </t>
  </si>
  <si>
    <t>SV-170/2022</t>
  </si>
  <si>
    <t>Luiza de Amorim Motta Deusdará</t>
  </si>
  <si>
    <t>SV-171/2022</t>
  </si>
  <si>
    <t>SV-172/2022</t>
  </si>
  <si>
    <t>Ryan Carlo Rodrigues</t>
  </si>
  <si>
    <t>SV-173/2022</t>
  </si>
  <si>
    <t>SV-174/2022</t>
  </si>
  <si>
    <t>SV-175/2022</t>
  </si>
  <si>
    <t>Carla Pádua Andrade chaves Cruz</t>
  </si>
  <si>
    <t>SV-176/2022</t>
  </si>
  <si>
    <t>SV-177/2022</t>
  </si>
  <si>
    <t>SV-178/2022</t>
  </si>
  <si>
    <t>SV-179/2022</t>
  </si>
  <si>
    <t>Karen Cristina Leal</t>
  </si>
  <si>
    <t>Salvador</t>
  </si>
  <si>
    <t>SV-180/2022</t>
  </si>
  <si>
    <t>SV-181/2022</t>
  </si>
  <si>
    <t>SV-182/2022</t>
  </si>
  <si>
    <t>SV-183/2022</t>
  </si>
  <si>
    <t>SV-184/2022</t>
  </si>
  <si>
    <t>SV-185/2022</t>
  </si>
  <si>
    <t xml:space="preserve">Salvador </t>
  </si>
  <si>
    <t>SV-186/2022</t>
  </si>
  <si>
    <t xml:space="preserve">São Luis </t>
  </si>
  <si>
    <t>SV-187/2022</t>
  </si>
  <si>
    <t xml:space="preserve">São paulo </t>
  </si>
  <si>
    <t>SV-188/2022</t>
  </si>
  <si>
    <t>SV-189/2022</t>
  </si>
  <si>
    <t>SV-190/2022</t>
  </si>
  <si>
    <t>SV-191/2022</t>
  </si>
  <si>
    <t>SV-192/2022</t>
  </si>
  <si>
    <t xml:space="preserve">São Paulo </t>
  </si>
  <si>
    <t>SV-193/2022</t>
  </si>
  <si>
    <t>SV-194/2022</t>
  </si>
  <si>
    <t>SV-195/2022</t>
  </si>
  <si>
    <t>Marcela Santos Carvalho</t>
  </si>
  <si>
    <t xml:space="preserve">Caxias do Sul </t>
  </si>
  <si>
    <t>SV-196/2022</t>
  </si>
  <si>
    <t>SV-197/2022</t>
  </si>
  <si>
    <t>SV-198/2022</t>
  </si>
  <si>
    <t>SV-199/2022</t>
  </si>
  <si>
    <t>SV-200/2022</t>
  </si>
  <si>
    <t>SV-201/2022</t>
  </si>
  <si>
    <t>SV-202/2022</t>
  </si>
  <si>
    <t>SV-203/2022</t>
  </si>
  <si>
    <t>SV-204/2022</t>
  </si>
  <si>
    <t>Araguaina</t>
  </si>
  <si>
    <t>SV-205/2022</t>
  </si>
  <si>
    <t>SV-206/2022</t>
  </si>
  <si>
    <t>SV-207/2022</t>
  </si>
  <si>
    <t>SV-208/2022</t>
  </si>
  <si>
    <t>SV-209/2022</t>
  </si>
  <si>
    <t>SV-210/2022</t>
  </si>
  <si>
    <t>SV-211/2022</t>
  </si>
  <si>
    <t>SV-212/2022</t>
  </si>
  <si>
    <t>Rodrigo de Rezende</t>
  </si>
  <si>
    <t>SV-213/2022</t>
  </si>
  <si>
    <t xml:space="preserve">Renan Carvalhais </t>
  </si>
  <si>
    <t>SV-214/2022</t>
  </si>
  <si>
    <t>SV-215/2022</t>
  </si>
  <si>
    <t>SV-216/2022</t>
  </si>
  <si>
    <t>Rogerio Dias De Araújo</t>
  </si>
  <si>
    <t xml:space="preserve">Missão Internacional </t>
  </si>
  <si>
    <t>Bruxelas</t>
  </si>
  <si>
    <t>SV-217/2022</t>
  </si>
  <si>
    <t>SV-218/2022</t>
  </si>
  <si>
    <t>SV-219/2022</t>
  </si>
  <si>
    <t>SV-220/2022</t>
  </si>
  <si>
    <t>Marcos Vinicous de Souza</t>
  </si>
  <si>
    <t xml:space="preserve"> São Paulo</t>
  </si>
  <si>
    <t>SV-221/2022</t>
  </si>
  <si>
    <t>San Francisco</t>
  </si>
  <si>
    <t>SV-222/2022</t>
  </si>
  <si>
    <t>Clara Clemente langevin</t>
  </si>
  <si>
    <t>SV-223/2022</t>
  </si>
  <si>
    <t>Aldo Russo</t>
  </si>
  <si>
    <t>SV-224/2022</t>
  </si>
  <si>
    <t>SV-225/2022</t>
  </si>
  <si>
    <t xml:space="preserve">Natal </t>
  </si>
  <si>
    <t>SV-226/2022</t>
  </si>
  <si>
    <t>SV-227/2022</t>
  </si>
  <si>
    <t>Brasili</t>
  </si>
  <si>
    <t>SV-228/2022</t>
  </si>
  <si>
    <t>SV-229/2022</t>
  </si>
  <si>
    <t>SV-230/2022</t>
  </si>
  <si>
    <t>SV-231/2022</t>
  </si>
  <si>
    <t>SV-232/2022</t>
  </si>
  <si>
    <t>SV-233/2022</t>
  </si>
  <si>
    <t>SV-234/2022</t>
  </si>
  <si>
    <t>Jackson Silvano de Toni</t>
  </si>
  <si>
    <t>SV-235/2022</t>
  </si>
  <si>
    <t>SV-236/2022</t>
  </si>
  <si>
    <t>Raiane Novaes de Freitas</t>
  </si>
  <si>
    <t>SV-237/2022</t>
  </si>
  <si>
    <t>Sandra Maria Santos Holanda</t>
  </si>
  <si>
    <t>SV-238/2022</t>
  </si>
  <si>
    <t>Claudia Girotti</t>
  </si>
  <si>
    <t>SV-239/2022</t>
  </si>
  <si>
    <t>Felipe Augusto Machado</t>
  </si>
  <si>
    <t xml:space="preserve">Recife </t>
  </si>
  <si>
    <t>SV-240/2022</t>
  </si>
  <si>
    <t>José Ricardo Ramos Sales</t>
  </si>
  <si>
    <t>SV-241/2022</t>
  </si>
  <si>
    <t>Saville Alves Santos</t>
  </si>
  <si>
    <t>SV-242/2022</t>
  </si>
  <si>
    <t xml:space="preserve">Goiania </t>
  </si>
  <si>
    <t>SV-243/2022</t>
  </si>
  <si>
    <t>Maxwel da Costa Barbosa</t>
  </si>
  <si>
    <t>SV-244/2022</t>
  </si>
  <si>
    <t>Carlos Henrique França Ramos</t>
  </si>
  <si>
    <t>SV-245/2022</t>
  </si>
  <si>
    <t>Raimundo Osman Lima</t>
  </si>
  <si>
    <t xml:space="preserve">Fortaleza </t>
  </si>
  <si>
    <t>SV-246/2022</t>
  </si>
  <si>
    <t>SV-247/2022</t>
  </si>
  <si>
    <t>Rodrigo Rocha Pereira Lima</t>
  </si>
  <si>
    <t>SV-248/2022</t>
  </si>
  <si>
    <t>SV-249/2022</t>
  </si>
  <si>
    <t>Claudia do Ó Pessoa</t>
  </si>
  <si>
    <t>SV-250/2022</t>
  </si>
  <si>
    <t>Deranor Gomes de Oliveira</t>
  </si>
  <si>
    <t xml:space="preserve">Petrolina </t>
  </si>
  <si>
    <t>SV-251/2022</t>
  </si>
  <si>
    <t>Alexandre Gomes Pinheiro</t>
  </si>
  <si>
    <t>SV-252/2022</t>
  </si>
  <si>
    <t>SV-253/2022</t>
  </si>
  <si>
    <t>Elda Fontinele Tahim</t>
  </si>
  <si>
    <t>SV-254/2022</t>
  </si>
  <si>
    <t>SV-255/2022</t>
  </si>
  <si>
    <t>SV-256/2022</t>
  </si>
  <si>
    <t>SV-257/2022</t>
  </si>
  <si>
    <t>Celso Hiroshi Hayasi</t>
  </si>
  <si>
    <t>SV-258/2022</t>
  </si>
  <si>
    <t>SV-259/2022</t>
  </si>
  <si>
    <t>SV-260/2022</t>
  </si>
  <si>
    <t>SV-261/2022</t>
  </si>
  <si>
    <t>SV-262/2022</t>
  </si>
  <si>
    <t>SV-263/2022</t>
  </si>
  <si>
    <t>Rodrigo Diniz de Mello</t>
  </si>
  <si>
    <t>SV-264/2022</t>
  </si>
  <si>
    <t>Marjory Lima Holanda Araujo</t>
  </si>
  <si>
    <t>SV-265/2022</t>
  </si>
  <si>
    <t>SV-266/2022</t>
  </si>
  <si>
    <t>SV-267/2022</t>
  </si>
  <si>
    <t>SV-268/2022</t>
  </si>
  <si>
    <t>Rita Mércia Estigarribia Borges Faustino</t>
  </si>
  <si>
    <t>SV-269/2022</t>
  </si>
  <si>
    <t>SV-270/2022</t>
  </si>
  <si>
    <t>SV-271/2022</t>
  </si>
  <si>
    <t xml:space="preserve">Sorocaba </t>
  </si>
  <si>
    <t>SV-272/2022</t>
  </si>
  <si>
    <t>SV-273/2022</t>
  </si>
  <si>
    <t>SV-274/2022</t>
  </si>
  <si>
    <t>Andréa Pereira Macera</t>
  </si>
  <si>
    <t>SV-275/2022</t>
  </si>
  <si>
    <t>Vitoria da conquista</t>
  </si>
  <si>
    <t>SV-276/2022</t>
  </si>
  <si>
    <t>1.1.604,01</t>
  </si>
  <si>
    <t>SV-277/2022</t>
  </si>
  <si>
    <t>Michel Coura Dias</t>
  </si>
  <si>
    <t>SV-278/2022</t>
  </si>
  <si>
    <t>SV-279/2022</t>
  </si>
  <si>
    <t xml:space="preserve">Jean Berg Alves da Silva </t>
  </si>
  <si>
    <t>Mossoro</t>
  </si>
  <si>
    <t>SV-280/2022</t>
  </si>
  <si>
    <t>SV-281/2022</t>
  </si>
  <si>
    <t>Leana Moreno Mottei</t>
  </si>
  <si>
    <t>SV-282/2022</t>
  </si>
  <si>
    <t>Joaquim Caldas Rolim de Oliveira</t>
  </si>
  <si>
    <t>SV-283/2022</t>
  </si>
  <si>
    <t>SV-284/2022</t>
  </si>
  <si>
    <t>Daniela Lacerda de Almeida</t>
  </si>
  <si>
    <t>SV-285/2022</t>
  </si>
  <si>
    <t>São José dos Campos</t>
  </si>
  <si>
    <t>SV-286/2022</t>
  </si>
  <si>
    <t>SV-287/2022</t>
  </si>
  <si>
    <t>SV-288/2022</t>
  </si>
  <si>
    <t>SV-289/2022</t>
  </si>
  <si>
    <t>Tiago Bergamasco Urrea</t>
  </si>
  <si>
    <t>SV-290/2022</t>
  </si>
  <si>
    <t>SV-291/2022</t>
  </si>
  <si>
    <t>SV-292/2022</t>
  </si>
  <si>
    <t>SV-293/2022</t>
  </si>
  <si>
    <t>SV-294/2022</t>
  </si>
  <si>
    <t>Michele Nogueira Lima</t>
  </si>
  <si>
    <t>Belo Horizonte</t>
  </si>
  <si>
    <t>SV-295/2022</t>
  </si>
  <si>
    <t>SV-296/2022</t>
  </si>
  <si>
    <t>SV-297/2022</t>
  </si>
  <si>
    <t>Alcileia Sena de Farias</t>
  </si>
  <si>
    <t>SV-298/2022</t>
  </si>
  <si>
    <t>Felipe Cascaes Sabino Bresciani</t>
  </si>
  <si>
    <t>SV-299/2022</t>
  </si>
  <si>
    <t>SV-300/2022</t>
  </si>
  <si>
    <t>SV-301/2022</t>
  </si>
  <si>
    <t>Silvio Romero de Lemos Meira</t>
  </si>
  <si>
    <t>SV-302/2022</t>
  </si>
  <si>
    <t>Claudio Herique Neri de Sant´nna</t>
  </si>
  <si>
    <t>SV-303/2022</t>
  </si>
  <si>
    <t xml:space="preserve">Manaus </t>
  </si>
  <si>
    <t>SV-304/2022</t>
  </si>
  <si>
    <t>SV-305/2022</t>
  </si>
  <si>
    <t>SV-306/2022</t>
  </si>
  <si>
    <t>SV-307/2022</t>
  </si>
  <si>
    <t xml:space="preserve">Crispim Ramos de Oliveira </t>
  </si>
  <si>
    <t>SV-308/2022</t>
  </si>
  <si>
    <t>Jayuri Susy Fernandes de Araujo</t>
  </si>
  <si>
    <t>SV-309/2022</t>
  </si>
  <si>
    <t>Fabiane Kuhn</t>
  </si>
  <si>
    <t>Barreiras</t>
  </si>
  <si>
    <t>SV-310/2022</t>
  </si>
  <si>
    <t>SV-311/2022</t>
  </si>
  <si>
    <t>SV-312/2022</t>
  </si>
  <si>
    <t>Ana Sofia Brito Peixoto</t>
  </si>
  <si>
    <t>SV-313/2022</t>
  </si>
  <si>
    <t>SV-314/2022</t>
  </si>
  <si>
    <t>SV-315/2022</t>
  </si>
  <si>
    <t>SV-316/2022</t>
  </si>
  <si>
    <t>SV-317/2022</t>
  </si>
  <si>
    <t>Rodolfo Vilela Azevedo Silva</t>
  </si>
  <si>
    <t>SV-318/2022</t>
  </si>
  <si>
    <t>SV-319/2022</t>
  </si>
  <si>
    <t>SV-320/2022</t>
  </si>
  <si>
    <t>Ivana Sena</t>
  </si>
  <si>
    <t>SV-321/2022</t>
  </si>
  <si>
    <t>Leonel Leal Neto</t>
  </si>
  <si>
    <t>SV-322/2022</t>
  </si>
  <si>
    <t>Valder Ribeiro de Moura</t>
  </si>
  <si>
    <t>SV-323/2022</t>
  </si>
  <si>
    <t xml:space="preserve">Roberto Germano Costa </t>
  </si>
  <si>
    <t>SV-324/2022</t>
  </si>
  <si>
    <t>SV-325/2022</t>
  </si>
  <si>
    <t>SV-326/2022</t>
  </si>
  <si>
    <t>SV-327/2022</t>
  </si>
  <si>
    <t>SV-328/2022</t>
  </si>
  <si>
    <t>SV-329/2022</t>
  </si>
  <si>
    <t xml:space="preserve">Rio de Janeiro </t>
  </si>
  <si>
    <t>SV-330/2022</t>
  </si>
  <si>
    <t xml:space="preserve">Cancelada </t>
  </si>
  <si>
    <t>SV-331/2022</t>
  </si>
  <si>
    <t>SV-332/2022</t>
  </si>
  <si>
    <t>SV-333/2022</t>
  </si>
  <si>
    <t>Reunião de projetos</t>
  </si>
  <si>
    <t>SV-334/2022</t>
  </si>
  <si>
    <t>SV-335/2022</t>
  </si>
  <si>
    <t>SV-336/2022</t>
  </si>
  <si>
    <t>SV-337/2022</t>
  </si>
  <si>
    <t>SV-338/2022</t>
  </si>
  <si>
    <t>SV-339/2022</t>
  </si>
  <si>
    <t>Valdênio Miranda de Araújo</t>
  </si>
  <si>
    <t>SV-340/2022</t>
  </si>
  <si>
    <t>Willian Cecilio de Souza</t>
  </si>
  <si>
    <t>SV-341/2022</t>
  </si>
  <si>
    <t>Gabriela Campos Afonso</t>
  </si>
  <si>
    <t>SV-342/2022</t>
  </si>
  <si>
    <t>Miami</t>
  </si>
  <si>
    <t>SV-343/2022</t>
  </si>
  <si>
    <t>SV-344/2022</t>
  </si>
  <si>
    <t>SV-345/2022</t>
  </si>
  <si>
    <t>SV-346/2022</t>
  </si>
  <si>
    <t xml:space="preserve">cancelada </t>
  </si>
  <si>
    <t>SV-347/2022</t>
  </si>
  <si>
    <t>SV-348/2022</t>
  </si>
  <si>
    <t>SV-349/2022</t>
  </si>
  <si>
    <t>Raphael Lennie Fernandes</t>
  </si>
  <si>
    <t>SV-350/2022</t>
  </si>
  <si>
    <t>SV-351/2022</t>
  </si>
  <si>
    <t xml:space="preserve">Reunião de projetos </t>
  </si>
  <si>
    <t>SV-352/2022</t>
  </si>
  <si>
    <t xml:space="preserve">São José dos Campos </t>
  </si>
  <si>
    <t>SV-353/2022</t>
  </si>
  <si>
    <t>Ricardo Gonzaga Martins de Araujo</t>
  </si>
  <si>
    <t xml:space="preserve">reunião de projetos </t>
  </si>
  <si>
    <t>SV-354/2022</t>
  </si>
  <si>
    <t>SV-355/2022</t>
  </si>
  <si>
    <t>Joinille</t>
  </si>
  <si>
    <t>SV-356/2022</t>
  </si>
  <si>
    <t>Valdenio Mirnda de Araujo</t>
  </si>
  <si>
    <t>SV-357/2022</t>
  </si>
  <si>
    <t>SV-358/2022</t>
  </si>
  <si>
    <t>SV-359/2022</t>
  </si>
  <si>
    <t>SV-360/2022</t>
  </si>
  <si>
    <t>SV-361/2022</t>
  </si>
  <si>
    <t>SV-362/2022</t>
  </si>
  <si>
    <t xml:space="preserve">Geralcino Santana Teixeira </t>
  </si>
  <si>
    <t>SV-363/2022</t>
  </si>
  <si>
    <t xml:space="preserve">Alexandre Bezerra </t>
  </si>
  <si>
    <t>Belem de maria</t>
  </si>
  <si>
    <t>SV-364/2022</t>
  </si>
  <si>
    <t>Daniele Eckert Matzembacher</t>
  </si>
  <si>
    <t>SV-365/2022</t>
  </si>
  <si>
    <t>SV-366/2022</t>
  </si>
  <si>
    <t>SV-367/2022</t>
  </si>
  <si>
    <t xml:space="preserve">viajante </t>
  </si>
  <si>
    <t>SV-368/2022</t>
  </si>
  <si>
    <t>Marcelo Cardoso de Carvalho</t>
  </si>
  <si>
    <t>SV-369/2022</t>
  </si>
  <si>
    <t>Samy Kapit Moscovitch</t>
  </si>
  <si>
    <t>Lavras</t>
  </si>
  <si>
    <t>SV-370/2022</t>
  </si>
  <si>
    <t>SV-371/2022</t>
  </si>
  <si>
    <t>SV-372/2022</t>
  </si>
  <si>
    <t>Manuas</t>
  </si>
  <si>
    <t>SV-373/2022</t>
  </si>
  <si>
    <t>SV-374/2022</t>
  </si>
  <si>
    <t>SV-375/2022</t>
  </si>
  <si>
    <t>Patricia Chaves de Oliveira</t>
  </si>
  <si>
    <t xml:space="preserve">Belem </t>
  </si>
  <si>
    <t>SV-376/2022</t>
  </si>
  <si>
    <t>Bruno Pena Carvalho</t>
  </si>
  <si>
    <t>SV-377/2022</t>
  </si>
  <si>
    <t>SV-378/2022</t>
  </si>
  <si>
    <t>SV-379/2022</t>
  </si>
  <si>
    <t>SV-380/2022</t>
  </si>
  <si>
    <t>SV-381/2022</t>
  </si>
  <si>
    <t>SV-382/2022</t>
  </si>
  <si>
    <t>SV-383/2022</t>
  </si>
  <si>
    <t>SV-384/2022</t>
  </si>
  <si>
    <t>SV-385/2022</t>
  </si>
  <si>
    <t>Joanna de Oliveira</t>
  </si>
  <si>
    <t>Belém</t>
  </si>
  <si>
    <t>SV-386/2022</t>
  </si>
  <si>
    <t>Ronilson de Souza Santos</t>
  </si>
  <si>
    <t>Altamira</t>
  </si>
  <si>
    <t>SV-387/2022</t>
  </si>
  <si>
    <t>Kennedy Gabriel de Meira</t>
  </si>
  <si>
    <t>SV-388/2022</t>
  </si>
  <si>
    <t>SV-389/2022</t>
  </si>
  <si>
    <t>Carlos Leonardo Teolfilo Durans</t>
  </si>
  <si>
    <t>SV-390/2022</t>
  </si>
  <si>
    <t>SV-391/2022</t>
  </si>
  <si>
    <t>SV-392/2022</t>
  </si>
  <si>
    <t xml:space="preserve">Irilene do Socorro Souza Vale </t>
  </si>
  <si>
    <t>SV-393/2022</t>
  </si>
  <si>
    <t>Miguel Scarcello</t>
  </si>
  <si>
    <t>SV-394/2022</t>
  </si>
  <si>
    <t xml:space="preserve">Sandra Maria Franco </t>
  </si>
  <si>
    <t xml:space="preserve">Boa Vista </t>
  </si>
  <si>
    <t>SV-395/2022</t>
  </si>
  <si>
    <t>SV-396/2022</t>
  </si>
  <si>
    <t xml:space="preserve">Walace Gomes Leal </t>
  </si>
  <si>
    <t>Santarem</t>
  </si>
  <si>
    <t>SV-397/2022</t>
  </si>
  <si>
    <t>Vagner Schoaba</t>
  </si>
  <si>
    <t>SV-398/2022</t>
  </si>
  <si>
    <t>Luiz Arão Araujo Carvalho</t>
  </si>
  <si>
    <t xml:space="preserve">Palmas </t>
  </si>
  <si>
    <t xml:space="preserve"> Manaus</t>
  </si>
  <si>
    <t>SV-399/2022</t>
  </si>
  <si>
    <t>Francisco de Assis Costa</t>
  </si>
  <si>
    <t>SV-400/2022</t>
  </si>
  <si>
    <t>Denis Lima do Rosário</t>
  </si>
  <si>
    <t>Belem</t>
  </si>
  <si>
    <t>SV-401/2022</t>
  </si>
  <si>
    <t>Diego Armando Silva</t>
  </si>
  <si>
    <t>Macapa</t>
  </si>
  <si>
    <t>SV-402/2022</t>
  </si>
  <si>
    <t>Eduardo Coelho Cerqueira</t>
  </si>
  <si>
    <t>SV-403/2022</t>
  </si>
  <si>
    <t>SV-404/2022</t>
  </si>
  <si>
    <t>SV-405/2022</t>
  </si>
  <si>
    <t>Marcio Antonio da Silveira</t>
  </si>
  <si>
    <t>SV-406/2022</t>
  </si>
  <si>
    <t>Vitor Piheiro Alves</t>
  </si>
  <si>
    <t>SV-407/2022</t>
  </si>
  <si>
    <t>SV-408/2022</t>
  </si>
  <si>
    <t>SV-409/2022</t>
  </si>
  <si>
    <t>Vania Regina Vial Goes</t>
  </si>
  <si>
    <t>Navegantes</t>
  </si>
  <si>
    <t>SV-410/2022</t>
  </si>
  <si>
    <t>José Maria de Abrel</t>
  </si>
  <si>
    <t>SV-411/2022</t>
  </si>
  <si>
    <t>Mauro Margalho Coutinho</t>
  </si>
  <si>
    <t>SV-412/2022</t>
  </si>
  <si>
    <t>Paulo Hiago Farias Mota dos Santos</t>
  </si>
  <si>
    <t>SV-413/2022</t>
  </si>
  <si>
    <t>SV-414/2022</t>
  </si>
  <si>
    <t>SV-415/2022</t>
  </si>
  <si>
    <t>SV-416/2022</t>
  </si>
  <si>
    <t xml:space="preserve">Cuiaba </t>
  </si>
  <si>
    <t>SV-417/2022</t>
  </si>
  <si>
    <t>SV-418/2022</t>
  </si>
  <si>
    <t>SV-419/2022</t>
  </si>
  <si>
    <t>SV-420/2022</t>
  </si>
  <si>
    <t>SV-421/2022</t>
  </si>
  <si>
    <t>SV-422/2022</t>
  </si>
  <si>
    <t>SV-423/2022</t>
  </si>
  <si>
    <t>SV-424/2022</t>
  </si>
  <si>
    <t>SV-425/2022</t>
  </si>
  <si>
    <t>SV-426/2022</t>
  </si>
  <si>
    <t>SV-427/2022</t>
  </si>
  <si>
    <t>SV-428/2022</t>
  </si>
  <si>
    <t>SV-429/2022</t>
  </si>
  <si>
    <t>SV-430/2022</t>
  </si>
  <si>
    <t>SV-431/2022</t>
  </si>
  <si>
    <t>SV-432/2022</t>
  </si>
  <si>
    <t>SV-433/2022</t>
  </si>
  <si>
    <t>SV-434/2022</t>
  </si>
  <si>
    <t>Teresina</t>
  </si>
  <si>
    <t>SV-435/2022</t>
  </si>
  <si>
    <t>SV-436/2022</t>
  </si>
  <si>
    <t>SV-437/2022</t>
  </si>
  <si>
    <t>SV-438/2022</t>
  </si>
  <si>
    <t>SV-439/2022</t>
  </si>
  <si>
    <t>SV-440/2022</t>
  </si>
  <si>
    <t>SV-441/2022</t>
  </si>
  <si>
    <t>SV-442/2022</t>
  </si>
  <si>
    <t>SV-443/2022</t>
  </si>
  <si>
    <t xml:space="preserve">Michel Angelo Constantino de Oliveira </t>
  </si>
  <si>
    <t>SV-444/2022</t>
  </si>
  <si>
    <t>SV-445/2022</t>
  </si>
  <si>
    <t>Rogério Dias de Araujo</t>
  </si>
  <si>
    <t>SV-446/2022</t>
  </si>
  <si>
    <t>Claudio Pinto de Nadai</t>
  </si>
  <si>
    <t>SV-447/2022</t>
  </si>
  <si>
    <t>SV-448/2022</t>
  </si>
  <si>
    <t>SV-449/2022</t>
  </si>
  <si>
    <t>SV-450/2022</t>
  </si>
  <si>
    <t>SV-451/2022</t>
  </si>
  <si>
    <t>SV-452/2022</t>
  </si>
  <si>
    <t>Reunião de proejtos</t>
  </si>
  <si>
    <t>SV-453/2022</t>
  </si>
  <si>
    <t>SV-454/2022</t>
  </si>
  <si>
    <t>Parias</t>
  </si>
  <si>
    <t>SV-455/2022</t>
  </si>
  <si>
    <t>SV-456/2022</t>
  </si>
  <si>
    <t>SV-457/2022</t>
  </si>
  <si>
    <t>Londrina</t>
  </si>
  <si>
    <t>SV-458/2022</t>
  </si>
  <si>
    <t>SV-459/2022</t>
  </si>
  <si>
    <t>SV-460/2022</t>
  </si>
  <si>
    <t>SV-461/2022</t>
  </si>
  <si>
    <t>SV-462/2022</t>
  </si>
  <si>
    <t>SV-463/2022</t>
  </si>
  <si>
    <t>SV-464/2022</t>
  </si>
  <si>
    <t>SV-465/2022</t>
  </si>
  <si>
    <t>SV-466/2022</t>
  </si>
  <si>
    <t>SV-467/2022</t>
  </si>
  <si>
    <t>Luciana Mota Barbosa</t>
  </si>
  <si>
    <t>SV-468/2022</t>
  </si>
  <si>
    <t>SV-469/2022</t>
  </si>
  <si>
    <t>Omar Inácio Benedeti Santos</t>
  </si>
  <si>
    <t>SV-470/2022</t>
  </si>
  <si>
    <t>SV-471/2022</t>
  </si>
  <si>
    <t>Caroline Dallacorte</t>
  </si>
  <si>
    <t>Chapeco</t>
  </si>
  <si>
    <t>SV-472/2022</t>
  </si>
  <si>
    <t>Natalia Cavalcante Galvão</t>
  </si>
  <si>
    <t>SV-473/2022</t>
  </si>
  <si>
    <t>Alexandre Alonso Alves</t>
  </si>
  <si>
    <t>SV-474/2022</t>
  </si>
  <si>
    <t>SV-475/2022</t>
  </si>
  <si>
    <t>SV-476/2022</t>
  </si>
  <si>
    <t>SV-477/2022</t>
  </si>
  <si>
    <t>SV-478/2022</t>
  </si>
  <si>
    <t>SV-479/2022</t>
  </si>
  <si>
    <t>SV-480/2022</t>
  </si>
  <si>
    <t>André Marcon Zanatta</t>
  </si>
  <si>
    <t>SV-481/2022</t>
  </si>
  <si>
    <t>André Luiz meira de Oliveira</t>
  </si>
  <si>
    <t>Florianopolis</t>
  </si>
  <si>
    <t>SV-482/2022</t>
  </si>
  <si>
    <t>SV-483/2022</t>
  </si>
  <si>
    <t>SV-484/2022</t>
  </si>
  <si>
    <t>SV-485/2022</t>
  </si>
  <si>
    <t>SV-486/2022</t>
  </si>
  <si>
    <t>Alexandre Basto Barros</t>
  </si>
  <si>
    <t>Reunião de projtos</t>
  </si>
  <si>
    <t>Joinville</t>
  </si>
  <si>
    <t>SV-487/2022</t>
  </si>
  <si>
    <t>Márcia Eleandra Oleskovicz Fruet</t>
  </si>
  <si>
    <t>SV-488/2022</t>
  </si>
  <si>
    <t xml:space="preserve">Diego Humberto de Oliveira </t>
  </si>
  <si>
    <t>SV-489/2022</t>
  </si>
  <si>
    <t>SV-490/2022</t>
  </si>
  <si>
    <t>SV-491/2022</t>
  </si>
  <si>
    <t xml:space="preserve">Paulo Lacerda Almeida e Silva </t>
  </si>
  <si>
    <t>Espirito Santo</t>
  </si>
  <si>
    <t>SV-492/2022</t>
  </si>
  <si>
    <t>SV-493/2022</t>
  </si>
  <si>
    <t>SV-494/2022</t>
  </si>
  <si>
    <t>Reyner Henrique Teixeira Gregorio</t>
  </si>
  <si>
    <t>SV-495/2022</t>
  </si>
  <si>
    <t>Andrea Pereira Macera</t>
  </si>
  <si>
    <t>SV-496/2022</t>
  </si>
  <si>
    <t>Valny Giacomelli Sobrinho</t>
  </si>
  <si>
    <t>Santa Maria</t>
  </si>
  <si>
    <t>SV-497/2022</t>
  </si>
  <si>
    <t>Marcos Aurelio Da-ré</t>
  </si>
  <si>
    <t>SV-498/2022</t>
  </si>
  <si>
    <t>Roberto Azevedo Roche Moreira Junior</t>
  </si>
  <si>
    <t>SV-499/2022</t>
  </si>
  <si>
    <t>SV-500/2022</t>
  </si>
  <si>
    <t xml:space="preserve">Diogo Aparecido Lopes Silva </t>
  </si>
  <si>
    <t>SV-501/2022</t>
  </si>
  <si>
    <t>Vinicius Kaster Marini</t>
  </si>
  <si>
    <t>SV-502/2022</t>
  </si>
  <si>
    <t>Ricardo Inamasu</t>
  </si>
  <si>
    <t>São Carlos</t>
  </si>
  <si>
    <t>SV-503/2022</t>
  </si>
  <si>
    <t>Danielle de Carvalho mascarenhas</t>
  </si>
  <si>
    <t>SV-504/2022</t>
  </si>
  <si>
    <t>Andrei dos Santos Nazi</t>
  </si>
  <si>
    <t>Cuiaba</t>
  </si>
  <si>
    <t>SV-505/2022</t>
  </si>
  <si>
    <t>SV-506/2022</t>
  </si>
  <si>
    <t>SV-507/2022</t>
  </si>
  <si>
    <t>SV-508/2022</t>
  </si>
  <si>
    <t>SV-509/2022</t>
  </si>
  <si>
    <t>SV-510/2022</t>
  </si>
  <si>
    <t>*As SVs não constantes da planilha foram canceladas ou ainda não aconteceram.</t>
  </si>
  <si>
    <t>** Hotel Internacional.</t>
  </si>
  <si>
    <t>*** Despesas com Transfer. Testes de Covid - 19 e bagagem.</t>
  </si>
  <si>
    <t>Data da Viagem  Inicio</t>
  </si>
  <si>
    <t>Data da Viagem  Fim</t>
  </si>
  <si>
    <t>Hotel inter.**</t>
  </si>
  <si>
    <t>Outras despesas***</t>
  </si>
  <si>
    <t>SV-1/2023</t>
  </si>
  <si>
    <t>Lydiane Maria do amaral</t>
  </si>
  <si>
    <t>Capacitação</t>
  </si>
  <si>
    <t>SV-2/2023</t>
  </si>
  <si>
    <t>Reunião de Projeto</t>
  </si>
  <si>
    <t>Araguarina</t>
  </si>
  <si>
    <t>SV-3/2023</t>
  </si>
  <si>
    <t>Valdenio Miranda de Araujo</t>
  </si>
  <si>
    <t>SV-4/2023</t>
  </si>
  <si>
    <t>Willian Cecílio de Souza</t>
  </si>
  <si>
    <t>SV-5/2023</t>
  </si>
  <si>
    <t>SV-6/2023</t>
  </si>
  <si>
    <t>SV-7/2023</t>
  </si>
  <si>
    <t>SV-8/2023</t>
  </si>
  <si>
    <t>SV-9/2023</t>
  </si>
  <si>
    <t>Rachel Adiene C. Porfirio</t>
  </si>
  <si>
    <t>SV-10/2023</t>
  </si>
  <si>
    <t>SV-11/2023</t>
  </si>
  <si>
    <t>Goiânia</t>
  </si>
  <si>
    <t>SV-12/2023</t>
  </si>
  <si>
    <t>SV-13/2023</t>
  </si>
  <si>
    <t>SV-14/2023</t>
  </si>
  <si>
    <t>Isabela Mendes Gaya</t>
  </si>
  <si>
    <t>SV-16/2023</t>
  </si>
  <si>
    <t>SV-17/2023</t>
  </si>
  <si>
    <t>SV-19/2023</t>
  </si>
  <si>
    <t>SV-20/2023</t>
  </si>
  <si>
    <t>Cascavel</t>
  </si>
  <si>
    <t>SV-21/2023</t>
  </si>
  <si>
    <t>Luiz Carlos Souza Silva</t>
  </si>
  <si>
    <t>SV-22/2023</t>
  </si>
  <si>
    <t>Camila de Oliveira Boschini</t>
  </si>
  <si>
    <t>SV-23/2023</t>
  </si>
  <si>
    <t>Carlos Geraldo Santana de Oliveira</t>
  </si>
  <si>
    <t>Imperatriz</t>
  </si>
  <si>
    <t>SV-24/2023</t>
  </si>
  <si>
    <t>Christiana Gonçalves</t>
  </si>
  <si>
    <t>SV-25/2023</t>
  </si>
  <si>
    <t>SV-26/2023</t>
  </si>
  <si>
    <t>SV-27/2023</t>
  </si>
  <si>
    <t>Campina Grande</t>
  </si>
  <si>
    <t>SV-29/2023</t>
  </si>
  <si>
    <t>SV-30/2023</t>
  </si>
  <si>
    <t>SV-31/2023</t>
  </si>
  <si>
    <t>SV-33/2023</t>
  </si>
  <si>
    <t>Lisboa</t>
  </si>
  <si>
    <t>SV-34/2023</t>
  </si>
  <si>
    <t>SV-35/2023</t>
  </si>
  <si>
    <t>SV-36/2023</t>
  </si>
  <si>
    <t>SV-41/2023</t>
  </si>
  <si>
    <t>SV-43/2023</t>
  </si>
  <si>
    <t>Patrocinio</t>
  </si>
  <si>
    <t>SV-44/2023</t>
  </si>
  <si>
    <t>SV-48/2023</t>
  </si>
  <si>
    <t>Amsterdam</t>
  </si>
  <si>
    <t>SV-49/2023</t>
  </si>
  <si>
    <t>SV-50/2023</t>
  </si>
  <si>
    <t>SV-51/2023</t>
  </si>
  <si>
    <t>SV-54/2023</t>
  </si>
  <si>
    <t>Lanna Christina Dion</t>
  </si>
  <si>
    <t>Marcia Eleandra Oleskovicz Fruet</t>
  </si>
  <si>
    <t>SV-56/2023</t>
  </si>
  <si>
    <t>Raphael Lennie F. Ribeiro</t>
  </si>
  <si>
    <t>SV-57/2023</t>
  </si>
  <si>
    <t>SV-58/2023</t>
  </si>
  <si>
    <t>SV-59/2023</t>
  </si>
  <si>
    <t>SV-60/2023</t>
  </si>
  <si>
    <t>SV-61/2023</t>
  </si>
  <si>
    <t>SV-63/2023</t>
  </si>
  <si>
    <t>SV-64/2023</t>
  </si>
  <si>
    <t>SV-66/2023</t>
  </si>
  <si>
    <t>Sorocaba</t>
  </si>
  <si>
    <t>SV-68/2023</t>
  </si>
  <si>
    <t>Leonardo Sias Santana</t>
  </si>
  <si>
    <t>SV-69/2023</t>
  </si>
  <si>
    <t>SV-70/2023</t>
  </si>
  <si>
    <t>SV-71/2023</t>
  </si>
  <si>
    <t>Felipe Cascaes Sabino</t>
  </si>
  <si>
    <t>SV-72/2023</t>
  </si>
  <si>
    <t>SV-73/2023</t>
  </si>
  <si>
    <t>SV-74/2023</t>
  </si>
  <si>
    <t>SV-75/2023</t>
  </si>
  <si>
    <t>SV-77/2023</t>
  </si>
  <si>
    <t>SV-79/2023</t>
  </si>
  <si>
    <t>SV-80/2023</t>
  </si>
  <si>
    <t>SV-81/2023</t>
  </si>
  <si>
    <t>SV-82/2023</t>
  </si>
  <si>
    <t>SV-83/2023</t>
  </si>
  <si>
    <t>Clara Clemente Langevin</t>
  </si>
  <si>
    <t>SV-84/2023</t>
  </si>
  <si>
    <t>SV-85/2023</t>
  </si>
  <si>
    <t>Curitiba/BSB</t>
  </si>
  <si>
    <t>SV-86/2023</t>
  </si>
  <si>
    <t>SV-87/2023</t>
  </si>
  <si>
    <t>João Pessoa</t>
  </si>
  <si>
    <t>SV-88/2023</t>
  </si>
  <si>
    <t>SV-89/2023</t>
  </si>
  <si>
    <t>Mara de Lima Alem</t>
  </si>
  <si>
    <t>SV-90/2023</t>
  </si>
  <si>
    <t>Bruna de Castro Pereira</t>
  </si>
  <si>
    <t>SV-91/2023</t>
  </si>
  <si>
    <t>SV-92/2023</t>
  </si>
  <si>
    <t>Cynthia Araújo Nascimento</t>
  </si>
  <si>
    <t>SV-94/2023</t>
  </si>
  <si>
    <t>SV-95/2023</t>
  </si>
  <si>
    <t>SV-96/2023</t>
  </si>
  <si>
    <t>SV-97/2023</t>
  </si>
  <si>
    <t>SV-98/2023</t>
  </si>
  <si>
    <t>SV-99/2023</t>
  </si>
  <si>
    <t>SV-100/2023</t>
  </si>
  <si>
    <t>SV-102/2023</t>
  </si>
  <si>
    <t>Maria Perpetua de Almeida</t>
  </si>
  <si>
    <t>SV-107/2023</t>
  </si>
  <si>
    <t>SV-108/2023</t>
  </si>
  <si>
    <t>SV-109/2023</t>
  </si>
  <si>
    <t>Goiania</t>
  </si>
  <si>
    <t>SV-110/2023</t>
  </si>
  <si>
    <t>SV-111/2023</t>
  </si>
  <si>
    <t>Marcos Vinicius de Souza</t>
  </si>
  <si>
    <t>SV-112/2023</t>
  </si>
  <si>
    <t>SV-113/2023</t>
  </si>
  <si>
    <t>SV-114/2023</t>
  </si>
  <si>
    <t>SV-116/2023</t>
  </si>
  <si>
    <t>SV-117/2023</t>
  </si>
  <si>
    <t>SV-121/2023</t>
  </si>
  <si>
    <t>SV-122/2023</t>
  </si>
  <si>
    <t>SV-123/2023</t>
  </si>
  <si>
    <t>SV-124/2023</t>
  </si>
  <si>
    <t>João Miguel Bastos</t>
  </si>
  <si>
    <t>SV-125/2023</t>
  </si>
  <si>
    <t>SV-127/2023</t>
  </si>
  <si>
    <t>SV-128/2023</t>
  </si>
  <si>
    <t>SV-129/2023</t>
  </si>
  <si>
    <t>SV-130/2023</t>
  </si>
  <si>
    <t>SV-131/2023</t>
  </si>
  <si>
    <t>Junia Casadei Lima</t>
  </si>
  <si>
    <t>SV-133/2023</t>
  </si>
  <si>
    <t>SV-134/2023</t>
  </si>
  <si>
    <t>SV-135/2023</t>
  </si>
  <si>
    <t>SV-136/2023</t>
  </si>
  <si>
    <t>SV-137/2023</t>
  </si>
  <si>
    <t>SV-138/2023</t>
  </si>
  <si>
    <t>SV-139/2023</t>
  </si>
  <si>
    <t>Jaragua do Sul</t>
  </si>
  <si>
    <t>SV-141/2023</t>
  </si>
  <si>
    <t>SV-142/2023</t>
  </si>
  <si>
    <t>SV-143/2023</t>
  </si>
  <si>
    <t>Allan Santos Torres</t>
  </si>
  <si>
    <t>SV-145/2023</t>
  </si>
  <si>
    <t>Evellyn Caroline de Almeida Cavalcante</t>
  </si>
  <si>
    <t>SV-147/2023</t>
  </si>
  <si>
    <t>SV-148/2023</t>
  </si>
  <si>
    <t>Regiana Freitas Lins Rodrigues</t>
  </si>
  <si>
    <t>SV-150/2023</t>
  </si>
  <si>
    <t>SV-151/2023</t>
  </si>
  <si>
    <t>Eteval Augusto de Araujo Filho</t>
  </si>
  <si>
    <t>SV-152/2023</t>
  </si>
  <si>
    <t>SV-153/2023</t>
  </si>
  <si>
    <t>SV-154/2023</t>
  </si>
  <si>
    <t>SV-155/2023</t>
  </si>
  <si>
    <t>SV-157/2023</t>
  </si>
  <si>
    <t>SV-158/2023</t>
  </si>
  <si>
    <t>SV-159/2023</t>
  </si>
  <si>
    <t>SV-163/2023</t>
  </si>
  <si>
    <t>SV-165/2023</t>
  </si>
  <si>
    <t>SV-166/2023</t>
  </si>
  <si>
    <t>SV-167/2023</t>
  </si>
  <si>
    <t>Araguari</t>
  </si>
  <si>
    <t>SV-168/2023</t>
  </si>
  <si>
    <t>SV-169/2023</t>
  </si>
  <si>
    <t>SV-170/2023</t>
  </si>
  <si>
    <t>SV-171/2023</t>
  </si>
  <si>
    <t>SV-172/2023</t>
  </si>
  <si>
    <t>SV-173/2023</t>
  </si>
  <si>
    <t>SV-174/2023</t>
  </si>
  <si>
    <t>SV-176/2023</t>
  </si>
  <si>
    <t>SV-177/2023</t>
  </si>
  <si>
    <t>SV-178/2023</t>
  </si>
  <si>
    <t>SV-188/2023</t>
  </si>
  <si>
    <t>SV-189/2023</t>
  </si>
  <si>
    <t>SV-190/2023</t>
  </si>
  <si>
    <t>SV-191/2023</t>
  </si>
  <si>
    <t>SV-193/2023</t>
  </si>
  <si>
    <t>SV-194/2023</t>
  </si>
  <si>
    <t>SV-199/2023</t>
  </si>
  <si>
    <t>Chile</t>
  </si>
  <si>
    <t>SV-200/2023</t>
  </si>
  <si>
    <t>SV-211/2023</t>
  </si>
  <si>
    <t>Cuiabá</t>
  </si>
  <si>
    <t>SV-212/2023</t>
  </si>
  <si>
    <t>SV-67/2023</t>
  </si>
  <si>
    <t>SV-104/2023</t>
  </si>
  <si>
    <t>SV-105/2023</t>
  </si>
  <si>
    <t>Juliana dos santos</t>
  </si>
  <si>
    <t>SV-115/2023</t>
  </si>
  <si>
    <t>SV-118/2023</t>
  </si>
  <si>
    <t>SV-119/2023</t>
  </si>
  <si>
    <t>Cecilia Vergara Souvestre</t>
  </si>
  <si>
    <t>SV-120/2023</t>
  </si>
  <si>
    <t>SV-160/2023</t>
  </si>
  <si>
    <t>SV-164/2023</t>
  </si>
  <si>
    <t>SV-175/2023</t>
  </si>
  <si>
    <t>SV-179/2023</t>
  </si>
  <si>
    <t>SV-180/2023</t>
  </si>
  <si>
    <t>SV-181/2023</t>
  </si>
  <si>
    <t>SV-182/2023</t>
  </si>
  <si>
    <t>SV-183/2023</t>
  </si>
  <si>
    <t>SV-184/2023</t>
  </si>
  <si>
    <t xml:space="preserve">Marcia Eleandra </t>
  </si>
  <si>
    <t>SV-192/2023</t>
  </si>
  <si>
    <t>SV-195/2023</t>
  </si>
  <si>
    <t>SV-196/2023</t>
  </si>
  <si>
    <t>SV-197/2023</t>
  </si>
  <si>
    <t>SV-198/2023</t>
  </si>
  <si>
    <t>Tel Aviv</t>
  </si>
  <si>
    <t>SV-201/2023</t>
  </si>
  <si>
    <t>SV-202/2023</t>
  </si>
  <si>
    <t>SV-203/2023</t>
  </si>
  <si>
    <t>SV-204/2023</t>
  </si>
  <si>
    <t>SV-205/2023</t>
  </si>
  <si>
    <t>Neide Aparecida de Sousa Freitas</t>
  </si>
  <si>
    <t>SV-206/2023</t>
  </si>
  <si>
    <t>SV-208/2023</t>
  </si>
  <si>
    <t>SV-209/2023</t>
  </si>
  <si>
    <t>Sergio Duarte de Castro</t>
  </si>
  <si>
    <t>Evento- ABDI</t>
  </si>
  <si>
    <t>SV-210/2023</t>
  </si>
  <si>
    <t>Alexandre Comim</t>
  </si>
  <si>
    <t>SV-213/2023</t>
  </si>
  <si>
    <t>SV-214/2023</t>
  </si>
  <si>
    <t>SV-217/2023</t>
  </si>
  <si>
    <t>SV-218/2023</t>
  </si>
  <si>
    <t>SV-219/2023</t>
  </si>
  <si>
    <t>Ribeirao Preto</t>
  </si>
  <si>
    <t>SV-220/2023</t>
  </si>
  <si>
    <t>SV-221/2023</t>
  </si>
  <si>
    <t>Giovanna Alves Ribeiro</t>
  </si>
  <si>
    <t>SV-222/2023</t>
  </si>
  <si>
    <t>SV-223/2023</t>
  </si>
  <si>
    <t>SV-224/2023</t>
  </si>
  <si>
    <t>SV-226/2023</t>
  </si>
  <si>
    <t>SV-227/2023</t>
  </si>
  <si>
    <t>Edilmar Edson de Conceição Silva</t>
  </si>
  <si>
    <t>SV-228/2023</t>
  </si>
  <si>
    <t>Amado Pio Alves Moreira</t>
  </si>
  <si>
    <t>SV-229/2023</t>
  </si>
  <si>
    <t>SV-232/2023</t>
  </si>
  <si>
    <t>SV-234/2023</t>
  </si>
  <si>
    <t>SV-235/2023</t>
  </si>
  <si>
    <t>SV-237/2023</t>
  </si>
  <si>
    <t>SV-238/2023</t>
  </si>
  <si>
    <t>SV-240/2023</t>
  </si>
  <si>
    <t>Larissa Guerra Santos</t>
  </si>
  <si>
    <t>SV-241/2023</t>
  </si>
  <si>
    <t>Eronildo Braga Bezerra</t>
  </si>
  <si>
    <t>SV-242/2023</t>
  </si>
  <si>
    <t>SV-243/2023</t>
  </si>
  <si>
    <t>Fernanda Assunção de Abreu</t>
  </si>
  <si>
    <t>SV-244/2023</t>
  </si>
  <si>
    <t>SV-245/2023</t>
  </si>
  <si>
    <t>SV-246/2023</t>
  </si>
  <si>
    <t>SV-247/2023</t>
  </si>
  <si>
    <t>SV-248/2023</t>
  </si>
  <si>
    <t>SV-249/2023</t>
  </si>
  <si>
    <t>SV-250/2023</t>
  </si>
  <si>
    <t>SV-251/2023</t>
  </si>
  <si>
    <t>SV-252/2023</t>
  </si>
  <si>
    <t>SV-253/2023</t>
  </si>
  <si>
    <t>SV-255/2023</t>
  </si>
  <si>
    <t>SV-256/2023</t>
  </si>
  <si>
    <t>SV-257/2023</t>
  </si>
  <si>
    <t>SV-259/2023</t>
  </si>
  <si>
    <t>SV-260/2023</t>
  </si>
  <si>
    <t>SV-261/2023</t>
  </si>
  <si>
    <t>SV-262/2023</t>
  </si>
  <si>
    <t>SV-263/2023</t>
  </si>
  <si>
    <t>SV-264/2023</t>
  </si>
  <si>
    <t>SV-265/2023</t>
  </si>
  <si>
    <t>SV-266/2023</t>
  </si>
  <si>
    <t>SV-267/2023</t>
  </si>
  <si>
    <t>SV-272/2023</t>
  </si>
  <si>
    <t>SV-273/2023</t>
  </si>
  <si>
    <t>SV-274/2023</t>
  </si>
  <si>
    <t>Marcelo Brito da Silva</t>
  </si>
  <si>
    <t>Joao Pessoa</t>
  </si>
  <si>
    <t>SV-275/2023</t>
  </si>
  <si>
    <t>SV-277/2023</t>
  </si>
  <si>
    <t>SV-280/2023</t>
  </si>
  <si>
    <t>Palmas</t>
  </si>
  <si>
    <t>SV-282/2023</t>
  </si>
  <si>
    <t>SV-284/2023</t>
  </si>
  <si>
    <t>SV-285/2023</t>
  </si>
  <si>
    <t>SV-287/2023</t>
  </si>
  <si>
    <t>SV-289/2023</t>
  </si>
  <si>
    <t>SV-290/2023</t>
  </si>
  <si>
    <t>SV-292/2023</t>
  </si>
  <si>
    <t>SV-293/2023</t>
  </si>
  <si>
    <t>SV-295/2023</t>
  </si>
  <si>
    <t>Marcia Massotti de Carvalho</t>
  </si>
  <si>
    <t>Workshop- ABDI</t>
  </si>
  <si>
    <t>SV-296/2023</t>
  </si>
  <si>
    <t>SV-299/2023</t>
  </si>
  <si>
    <t>SV-300/2023</t>
  </si>
  <si>
    <t>SV-301/2023</t>
  </si>
  <si>
    <t>SV-304/2023</t>
  </si>
  <si>
    <t>SV-305/2023</t>
  </si>
  <si>
    <t>SV-186/2023</t>
  </si>
  <si>
    <t>***  Reembolsos, despesas com Transfer. Testes de Covid - 19 e bagagem.</t>
  </si>
  <si>
    <t>Lisboa/ Londres</t>
  </si>
  <si>
    <t>SV-156/2023</t>
  </si>
  <si>
    <t>SV-291/2023</t>
  </si>
  <si>
    <t>SV-302/2023</t>
  </si>
  <si>
    <t>SV-298/2023</t>
  </si>
  <si>
    <t>Vitoria-ES</t>
  </si>
  <si>
    <t>SV-307/2023</t>
  </si>
  <si>
    <t>SV-308/2023</t>
  </si>
  <si>
    <t>SV-312/2023</t>
  </si>
  <si>
    <t>SV-315/2023</t>
  </si>
  <si>
    <t>SV-317/2023</t>
  </si>
  <si>
    <t>SV-320/2023</t>
  </si>
  <si>
    <t>SV-321/2023</t>
  </si>
  <si>
    <t xml:space="preserve">	
Samy Kopit Moscovitch</t>
  </si>
  <si>
    <t>SV-322/2023</t>
  </si>
  <si>
    <t>SV-323/2023</t>
  </si>
  <si>
    <t>SV-324/2023</t>
  </si>
  <si>
    <t>SV-328/2023</t>
  </si>
  <si>
    <t>Geralcino Santana Teixeira</t>
  </si>
  <si>
    <t>SV-331/2023</t>
  </si>
  <si>
    <t>SV-332/2023</t>
  </si>
  <si>
    <t>Campinas SP</t>
  </si>
  <si>
    <t>SV-333/2023</t>
  </si>
  <si>
    <t>Samy Kopit Moscovitch</t>
  </si>
  <si>
    <t>SV-334/2023</t>
  </si>
  <si>
    <t>SV-335/2023</t>
  </si>
  <si>
    <t>SV-336/2023</t>
  </si>
  <si>
    <t>SV-337/2023</t>
  </si>
  <si>
    <t>SV-338/2023</t>
  </si>
  <si>
    <t>Itabaiana</t>
  </si>
  <si>
    <t>SV-351/2023</t>
  </si>
  <si>
    <t>SV-352/2023</t>
  </si>
  <si>
    <t>SV-353/2023</t>
  </si>
  <si>
    <t>SV-354/2023</t>
  </si>
  <si>
    <t>SV-355/2023</t>
  </si>
  <si>
    <t>SV-356/2023</t>
  </si>
  <si>
    <t>SV-357/2023</t>
  </si>
  <si>
    <t>SV-358/2023</t>
  </si>
  <si>
    <t>SV-362/2023</t>
  </si>
  <si>
    <t>SV-363/2023</t>
  </si>
  <si>
    <t>SV-364/2023</t>
  </si>
  <si>
    <t>SV-365/2023</t>
  </si>
  <si>
    <t>SV-368/2023</t>
  </si>
  <si>
    <t>SV-369/2023</t>
  </si>
  <si>
    <t>Tianjin-China</t>
  </si>
  <si>
    <t>SV-370/2023</t>
  </si>
  <si>
    <t>Reunião de Conselho</t>
  </si>
  <si>
    <t>SV-372/2023</t>
  </si>
  <si>
    <t>Willame Rodrigues Lima</t>
  </si>
  <si>
    <t>SV-374/2023</t>
  </si>
  <si>
    <t>Rodrigo da Luz Barcellos</t>
  </si>
  <si>
    <t>Porto Alegre</t>
  </si>
  <si>
    <t>Carlos Geraldo S. de Oliveira</t>
  </si>
  <si>
    <t>CANCELADA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</si>
</sst>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164" formatCode="&quot;R$&quot;#,##0.00;[Red]\-&quot;R$&quot;#,##0.00"/>
    <numFmt numFmtId="165" formatCode="[$-F800]dddd\,\ mmmm\ dd\,\ yyyy"/>
  </numFmts>
  <fonts count="19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8" fontId="3" fillId="4" borderId="5" xfId="0" applyNumberFormat="1" applyFont="1" applyFill="1" applyBorder="1" applyAlignment="1">
      <alignment horizontal="right"/>
    </xf>
    <xf numFmtId="14" fontId="3" fillId="4" borderId="0" xfId="0" applyNumberFormat="1" applyFont="1" applyFill="1" applyAlignment="1">
      <alignment horizontal="left"/>
    </xf>
    <xf numFmtId="0" fontId="3" fillId="4" borderId="5" xfId="0" applyFont="1" applyFill="1" applyBorder="1"/>
    <xf numFmtId="0" fontId="6" fillId="3" borderId="0" xfId="0" applyFont="1" applyFill="1" applyAlignment="1">
      <alignment horizontal="left" vertical="center" wrapText="1"/>
    </xf>
    <xf numFmtId="0" fontId="0" fillId="0" borderId="0" xfId="0" applyAlignment="1">
      <alignment horizontal="right"/>
    </xf>
    <xf numFmtId="0" fontId="2" fillId="3" borderId="4" xfId="0" applyFont="1" applyFill="1" applyBorder="1" applyAlignment="1">
      <alignment horizontal="right" vertical="center" wrapText="1"/>
    </xf>
    <xf numFmtId="0" fontId="5" fillId="4" borderId="5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164" fontId="3" fillId="4" borderId="5" xfId="0" applyNumberFormat="1" applyFont="1" applyFill="1" applyBorder="1" applyAlignment="1">
      <alignment horizontal="right"/>
    </xf>
    <xf numFmtId="164" fontId="3" fillId="4" borderId="5" xfId="0" applyNumberFormat="1" applyFont="1" applyFill="1" applyBorder="1" applyAlignment="1">
      <alignment horizontal="left"/>
    </xf>
    <xf numFmtId="0" fontId="6" fillId="3" borderId="6" xfId="0" applyFont="1" applyFill="1" applyBorder="1" applyAlignment="1">
      <alignment horizontal="left" vertical="center" wrapText="1"/>
    </xf>
    <xf numFmtId="14" fontId="3" fillId="4" borderId="5" xfId="0" applyNumberFormat="1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0" fillId="0" borderId="0" xfId="0" applyAlignment="1">
      <alignment horizontal="left"/>
    </xf>
    <xf numFmtId="165" fontId="2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14" fontId="4" fillId="4" borderId="5" xfId="0" applyNumberFormat="1" applyFont="1" applyFill="1" applyBorder="1" applyAlignment="1">
      <alignment horizontal="left"/>
    </xf>
    <xf numFmtId="0" fontId="3" fillId="0" borderId="0" xfId="0" applyFont="1" applyAlignment="1">
      <alignment horizontal="left"/>
    </xf>
    <xf numFmtId="14" fontId="5" fillId="4" borderId="5" xfId="0" applyNumberFormat="1" applyFont="1" applyFill="1" applyBorder="1" applyAlignment="1">
      <alignment horizontal="left"/>
    </xf>
    <xf numFmtId="164" fontId="0" fillId="0" borderId="5" xfId="0" applyNumberFormat="1" applyBorder="1" applyAlignment="1">
      <alignment horizontal="right"/>
    </xf>
    <xf numFmtId="0" fontId="2" fillId="3" borderId="0" xfId="0" applyFont="1" applyFill="1" applyAlignment="1">
      <alignment horizontal="righ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5" fillId="4" borderId="5" xfId="0" applyFont="1" applyFill="1" applyBorder="1"/>
    <xf numFmtId="0" fontId="0" fillId="0" borderId="5" xfId="0" applyBorder="1"/>
    <xf numFmtId="164" fontId="3" fillId="4" borderId="7" xfId="0" applyNumberFormat="1" applyFont="1" applyFill="1" applyBorder="1" applyAlignment="1">
      <alignment horizontal="left"/>
    </xf>
    <xf numFmtId="14" fontId="3" fillId="4" borderId="8" xfId="0" applyNumberFormat="1" applyFont="1" applyFill="1" applyBorder="1" applyAlignment="1">
      <alignment horizontal="left"/>
    </xf>
    <xf numFmtId="14" fontId="0" fillId="0" borderId="0" xfId="0" applyNumberFormat="1" applyAlignment="1">
      <alignment horizontal="left"/>
    </xf>
    <xf numFmtId="14" fontId="9" fillId="4" borderId="5" xfId="0" applyNumberFormat="1" applyFont="1" applyFill="1" applyBorder="1" applyAlignment="1">
      <alignment horizontal="left"/>
    </xf>
    <xf numFmtId="0" fontId="0" fillId="4" borderId="0" xfId="0" applyFill="1"/>
    <xf numFmtId="164" fontId="3" fillId="4" borderId="9" xfId="0" applyNumberFormat="1" applyFont="1" applyFill="1" applyBorder="1" applyAlignment="1">
      <alignment horizontal="left"/>
    </xf>
    <xf numFmtId="14" fontId="3" fillId="4" borderId="9" xfId="0" applyNumberFormat="1" applyFont="1" applyFill="1" applyBorder="1" applyAlignment="1">
      <alignment horizontal="left"/>
    </xf>
    <xf numFmtId="164" fontId="3" fillId="4" borderId="9" xfId="0" applyNumberFormat="1" applyFont="1" applyFill="1" applyBorder="1" applyAlignment="1">
      <alignment horizontal="right"/>
    </xf>
    <xf numFmtId="164" fontId="3" fillId="5" borderId="9" xfId="0" applyNumberFormat="1" applyFont="1" applyFill="1" applyBorder="1" applyAlignment="1">
      <alignment horizontal="right"/>
    </xf>
    <xf numFmtId="164" fontId="3" fillId="4" borderId="0" xfId="0" applyNumberFormat="1" applyFont="1" applyFill="1" applyAlignment="1">
      <alignment horizontal="left"/>
    </xf>
    <xf numFmtId="164" fontId="3" fillId="4" borderId="0" xfId="0" applyNumberFormat="1" applyFont="1" applyFill="1" applyAlignment="1">
      <alignment horizontal="right"/>
    </xf>
    <xf numFmtId="164" fontId="11" fillId="4" borderId="5" xfId="0" applyNumberFormat="1" applyFont="1" applyFill="1" applyBorder="1" applyAlignment="1">
      <alignment horizontal="right"/>
    </xf>
    <xf numFmtId="0" fontId="0" fillId="4" borderId="0" xfId="0" applyFill="1" applyAlignment="1">
      <alignment wrapText="1"/>
    </xf>
    <xf numFmtId="0" fontId="0" fillId="6" borderId="0" xfId="0" applyFill="1"/>
    <xf numFmtId="0" fontId="12" fillId="4" borderId="5" xfId="0" applyFont="1" applyFill="1" applyBorder="1" applyAlignment="1">
      <alignment horizontal="left"/>
    </xf>
    <xf numFmtId="14" fontId="12" fillId="4" borderId="5" xfId="0" applyNumberFormat="1" applyFont="1" applyFill="1" applyBorder="1" applyAlignment="1">
      <alignment horizontal="left"/>
    </xf>
    <xf numFmtId="14" fontId="11" fillId="4" borderId="5" xfId="0" applyNumberFormat="1" applyFont="1" applyFill="1" applyBorder="1" applyAlignment="1">
      <alignment horizontal="left"/>
    </xf>
    <xf numFmtId="14" fontId="13" fillId="4" borderId="5" xfId="0" applyNumberFormat="1" applyFont="1" applyFill="1" applyBorder="1" applyAlignment="1">
      <alignment horizontal="left"/>
    </xf>
    <xf numFmtId="14" fontId="13" fillId="4" borderId="5" xfId="0" applyNumberFormat="1" applyFont="1" applyFill="1" applyBorder="1" applyAlignment="1">
      <alignment horizontal="left" wrapText="1"/>
    </xf>
    <xf numFmtId="0" fontId="11" fillId="4" borderId="5" xfId="0" applyFont="1" applyFill="1" applyBorder="1" applyAlignment="1">
      <alignment horizontal="left"/>
    </xf>
    <xf numFmtId="0" fontId="12" fillId="4" borderId="5" xfId="0" applyFont="1" applyFill="1" applyBorder="1"/>
    <xf numFmtId="164" fontId="12" fillId="4" borderId="5" xfId="0" applyNumberFormat="1" applyFont="1" applyFill="1" applyBorder="1" applyAlignment="1">
      <alignment horizontal="left"/>
    </xf>
    <xf numFmtId="164" fontId="11" fillId="4" borderId="5" xfId="0" applyNumberFormat="1" applyFont="1" applyFill="1" applyBorder="1" applyAlignment="1">
      <alignment horizontal="left"/>
    </xf>
    <xf numFmtId="164" fontId="12" fillId="4" borderId="5" xfId="0" applyNumberFormat="1" applyFont="1" applyFill="1" applyBorder="1" applyAlignment="1">
      <alignment horizontal="right"/>
    </xf>
    <xf numFmtId="4" fontId="11" fillId="0" borderId="0" xfId="0" applyNumberFormat="1" applyFont="1"/>
    <xf numFmtId="164" fontId="11" fillId="0" borderId="5" xfId="0" applyNumberFormat="1" applyFont="1" applyBorder="1" applyAlignment="1">
      <alignment horizontal="right"/>
    </xf>
    <xf numFmtId="0" fontId="11" fillId="0" borderId="5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14" fontId="11" fillId="4" borderId="7" xfId="0" applyNumberFormat="1" applyFont="1" applyFill="1" applyBorder="1" applyAlignment="1">
      <alignment horizontal="center"/>
    </xf>
    <xf numFmtId="14" fontId="11" fillId="4" borderId="8" xfId="0" applyNumberFormat="1" applyFont="1" applyFill="1" applyBorder="1" applyAlignment="1">
      <alignment horizontal="center"/>
    </xf>
    <xf numFmtId="0" fontId="16" fillId="3" borderId="10" xfId="0" applyFont="1" applyFill="1" applyBorder="1" applyAlignment="1">
      <alignment horizontal="center" vertical="center" wrapText="1"/>
    </xf>
    <xf numFmtId="165" fontId="17" fillId="3" borderId="1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sta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1"/>
    </sheetNames>
    <sheetDataSet>
      <sheetData sheetId="0" refreshError="1">
        <row r="2">
          <cell r="K2">
            <v>1534.15</v>
          </cell>
        </row>
        <row r="3">
          <cell r="K3">
            <v>1534.15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3C064-D37B-457C-B392-30794CE15BBC}">
  <sheetPr filterMode="1"/>
  <dimension ref="A1:DQ523"/>
  <sheetViews>
    <sheetView topLeftCell="A253" zoomScale="90" zoomScaleNormal="90" workbookViewId="0">
      <selection activeCell="D513" sqref="D513"/>
    </sheetView>
  </sheetViews>
  <sheetFormatPr defaultRowHeight="15.5" x14ac:dyDescent="0.35"/>
  <cols>
    <col min="1" max="1" width="17" style="8" bestFit="1" customWidth="1"/>
    <col min="2" max="2" width="13.81640625" style="8" bestFit="1" customWidth="1"/>
    <col min="3" max="3" width="19.54296875" style="14" customWidth="1"/>
    <col min="4" max="4" width="17.54296875" style="14" customWidth="1"/>
    <col min="5" max="5" width="48" style="14" customWidth="1"/>
    <col min="6" max="6" width="22" style="14" customWidth="1"/>
    <col min="7" max="7" width="54.26953125" style="18" customWidth="1"/>
    <col min="8" max="8" width="18.7265625" style="14" customWidth="1"/>
    <col min="9" max="9" width="16.7265625" style="14" customWidth="1"/>
    <col min="10" max="10" width="13" style="5" customWidth="1"/>
    <col min="11" max="11" width="17.453125" style="5" customWidth="1"/>
    <col min="12" max="12" width="14.453125" style="5" customWidth="1"/>
    <col min="13" max="13" width="14.1796875" style="5" customWidth="1"/>
    <col min="14" max="14" width="20" style="5" customWidth="1"/>
    <col min="15" max="15" width="17.7265625" style="5" customWidth="1"/>
  </cols>
  <sheetData>
    <row r="1" spans="1:15" ht="33" customHeight="1" thickTop="1" thickBot="1" x14ac:dyDescent="0.4">
      <c r="A1" s="56" t="s">
        <v>0</v>
      </c>
      <c r="B1" s="57"/>
      <c r="C1" s="58"/>
      <c r="D1" s="58"/>
      <c r="E1" s="58"/>
      <c r="F1" s="58"/>
      <c r="G1" s="58"/>
      <c r="H1" s="58"/>
      <c r="I1" s="58"/>
      <c r="J1" s="59"/>
      <c r="K1" s="59"/>
      <c r="L1" s="59"/>
      <c r="M1" s="59"/>
      <c r="N1" s="59"/>
      <c r="O1" s="60"/>
    </row>
    <row r="2" spans="1:15" ht="31.5" thickTop="1" x14ac:dyDescent="0.35">
      <c r="A2" s="11" t="s">
        <v>1</v>
      </c>
      <c r="B2" s="4" t="s">
        <v>2</v>
      </c>
      <c r="C2" s="15" t="s">
        <v>3</v>
      </c>
      <c r="D2" s="15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21" t="s">
        <v>14</v>
      </c>
      <c r="O2" s="21" t="s">
        <v>15</v>
      </c>
    </row>
    <row r="3" spans="1:15" hidden="1" x14ac:dyDescent="0.35">
      <c r="A3" s="7" t="s">
        <v>16</v>
      </c>
      <c r="B3" s="13" t="s">
        <v>17</v>
      </c>
      <c r="C3" s="13" t="s">
        <v>17</v>
      </c>
      <c r="D3" s="13" t="s">
        <v>17</v>
      </c>
      <c r="E3" s="13" t="s">
        <v>17</v>
      </c>
      <c r="F3" s="13" t="s">
        <v>17</v>
      </c>
      <c r="G3" s="13" t="s">
        <v>17</v>
      </c>
      <c r="H3" s="13" t="s">
        <v>17</v>
      </c>
      <c r="I3" s="13" t="s">
        <v>17</v>
      </c>
      <c r="J3" s="9">
        <v>0</v>
      </c>
      <c r="K3" s="9">
        <v>0</v>
      </c>
      <c r="L3" s="9">
        <v>0</v>
      </c>
      <c r="M3" s="9">
        <v>0</v>
      </c>
      <c r="N3" s="9">
        <v>0</v>
      </c>
      <c r="O3" s="9">
        <v>0</v>
      </c>
    </row>
    <row r="4" spans="1:15" x14ac:dyDescent="0.35">
      <c r="A4" s="7" t="s">
        <v>18</v>
      </c>
      <c r="B4" s="19">
        <v>44565</v>
      </c>
      <c r="C4" s="12">
        <v>44578</v>
      </c>
      <c r="D4" s="17">
        <v>44581</v>
      </c>
      <c r="E4" s="28" t="s">
        <v>19</v>
      </c>
      <c r="F4" s="13" t="s">
        <v>20</v>
      </c>
      <c r="G4" s="13" t="s">
        <v>21</v>
      </c>
      <c r="H4" s="13" t="s">
        <v>22</v>
      </c>
      <c r="I4" s="12" t="s">
        <v>23</v>
      </c>
      <c r="J4" s="9">
        <v>0</v>
      </c>
      <c r="K4" s="9">
        <f>[1]Planilha1!$K$2</f>
        <v>1534.15</v>
      </c>
      <c r="L4" s="9">
        <v>0</v>
      </c>
      <c r="M4" s="9">
        <v>0</v>
      </c>
      <c r="N4" s="9">
        <v>0</v>
      </c>
      <c r="O4" s="9">
        <f>SUM(J4:M4)</f>
        <v>1534.15</v>
      </c>
    </row>
    <row r="5" spans="1:15" x14ac:dyDescent="0.35">
      <c r="A5" s="7" t="s">
        <v>24</v>
      </c>
      <c r="B5" s="19">
        <v>44567</v>
      </c>
      <c r="C5" s="12">
        <v>44578</v>
      </c>
      <c r="D5" s="17">
        <v>44581</v>
      </c>
      <c r="E5" s="28" t="s">
        <v>25</v>
      </c>
      <c r="F5" s="13" t="s">
        <v>20</v>
      </c>
      <c r="G5" s="13" t="s">
        <v>21</v>
      </c>
      <c r="H5" s="13" t="s">
        <v>22</v>
      </c>
      <c r="I5" s="12" t="s">
        <v>23</v>
      </c>
      <c r="J5" s="9">
        <v>0</v>
      </c>
      <c r="K5" s="9">
        <f>[1]Planilha1!$K$3</f>
        <v>1534.15</v>
      </c>
      <c r="L5" s="9">
        <v>0</v>
      </c>
      <c r="M5" s="9">
        <v>0</v>
      </c>
      <c r="N5" s="9">
        <v>0</v>
      </c>
      <c r="O5" s="9">
        <f t="shared" ref="O5:O6" si="0">SUM(J5:M5)</f>
        <v>1534.15</v>
      </c>
    </row>
    <row r="6" spans="1:15" x14ac:dyDescent="0.35">
      <c r="A6" s="7" t="s">
        <v>26</v>
      </c>
      <c r="B6" s="19">
        <v>44574</v>
      </c>
      <c r="C6" s="12">
        <v>44587</v>
      </c>
      <c r="D6" s="17">
        <v>44588</v>
      </c>
      <c r="E6" s="28" t="s">
        <v>27</v>
      </c>
      <c r="F6" s="13" t="s">
        <v>20</v>
      </c>
      <c r="G6" s="13" t="s">
        <v>21</v>
      </c>
      <c r="H6" s="13" t="s">
        <v>28</v>
      </c>
      <c r="I6" s="12" t="s">
        <v>29</v>
      </c>
      <c r="J6" s="9">
        <v>1170</v>
      </c>
      <c r="K6" s="9">
        <f>SUM(775.9+641.55)</f>
        <v>1417.4499999999998</v>
      </c>
      <c r="L6" s="9">
        <v>0</v>
      </c>
      <c r="M6" s="9">
        <v>0</v>
      </c>
      <c r="N6" s="9">
        <v>0</v>
      </c>
      <c r="O6" s="9">
        <f t="shared" si="0"/>
        <v>2587.4499999999998</v>
      </c>
    </row>
    <row r="7" spans="1:15" hidden="1" x14ac:dyDescent="0.35">
      <c r="A7" s="7" t="s">
        <v>30</v>
      </c>
      <c r="B7" s="13" t="s">
        <v>17</v>
      </c>
      <c r="C7" s="12" t="s">
        <v>17</v>
      </c>
      <c r="D7" s="12" t="s">
        <v>17</v>
      </c>
      <c r="E7" s="12" t="s">
        <v>17</v>
      </c>
      <c r="F7" s="12" t="s">
        <v>17</v>
      </c>
      <c r="G7" s="12" t="s">
        <v>17</v>
      </c>
      <c r="H7" s="12" t="s">
        <v>17</v>
      </c>
      <c r="I7" s="12" t="s">
        <v>17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</row>
    <row r="8" spans="1:15" hidden="1" x14ac:dyDescent="0.35">
      <c r="A8" s="7" t="s">
        <v>31</v>
      </c>
      <c r="B8" s="13" t="s">
        <v>17</v>
      </c>
      <c r="C8" s="12" t="s">
        <v>17</v>
      </c>
      <c r="D8" s="12" t="s">
        <v>17</v>
      </c>
      <c r="E8" s="12" t="s">
        <v>17</v>
      </c>
      <c r="F8" s="12" t="s">
        <v>17</v>
      </c>
      <c r="G8" s="12" t="s">
        <v>17</v>
      </c>
      <c r="H8" s="12" t="s">
        <v>17</v>
      </c>
      <c r="I8" s="12" t="s">
        <v>17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</row>
    <row r="9" spans="1:15" hidden="1" x14ac:dyDescent="0.35">
      <c r="A9" s="7" t="s">
        <v>32</v>
      </c>
      <c r="B9" s="13" t="s">
        <v>17</v>
      </c>
      <c r="C9" s="12" t="s">
        <v>17</v>
      </c>
      <c r="D9" s="12" t="s">
        <v>17</v>
      </c>
      <c r="E9" s="12" t="s">
        <v>17</v>
      </c>
      <c r="F9" s="12" t="s">
        <v>17</v>
      </c>
      <c r="G9" s="12" t="s">
        <v>17</v>
      </c>
      <c r="H9" s="12" t="s">
        <v>17</v>
      </c>
      <c r="I9" s="12" t="s">
        <v>17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</row>
    <row r="10" spans="1:15" hidden="1" x14ac:dyDescent="0.35">
      <c r="A10" s="7" t="s">
        <v>33</v>
      </c>
      <c r="B10" s="13" t="s">
        <v>17</v>
      </c>
      <c r="C10" s="12" t="s">
        <v>17</v>
      </c>
      <c r="D10" s="12" t="s">
        <v>17</v>
      </c>
      <c r="E10" s="12" t="s">
        <v>17</v>
      </c>
      <c r="F10" s="12" t="s">
        <v>17</v>
      </c>
      <c r="G10" s="12" t="s">
        <v>17</v>
      </c>
      <c r="H10" s="12" t="s">
        <v>17</v>
      </c>
      <c r="I10" s="12" t="s">
        <v>17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</row>
    <row r="11" spans="1:15" hidden="1" x14ac:dyDescent="0.35">
      <c r="A11" s="7" t="s">
        <v>34</v>
      </c>
      <c r="B11" s="13" t="s">
        <v>17</v>
      </c>
      <c r="C11" s="12" t="s">
        <v>17</v>
      </c>
      <c r="D11" s="12" t="s">
        <v>17</v>
      </c>
      <c r="E11" s="12" t="s">
        <v>17</v>
      </c>
      <c r="F11" s="12" t="s">
        <v>17</v>
      </c>
      <c r="G11" s="12" t="s">
        <v>17</v>
      </c>
      <c r="H11" s="12" t="s">
        <v>17</v>
      </c>
      <c r="I11" s="12" t="s">
        <v>17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</row>
    <row r="12" spans="1:15" hidden="1" x14ac:dyDescent="0.35">
      <c r="A12" s="7" t="s">
        <v>35</v>
      </c>
      <c r="B12" s="13" t="s">
        <v>17</v>
      </c>
      <c r="C12" s="12" t="s">
        <v>17</v>
      </c>
      <c r="D12" s="12" t="s">
        <v>17</v>
      </c>
      <c r="E12" s="12" t="s">
        <v>17</v>
      </c>
      <c r="F12" s="12" t="s">
        <v>17</v>
      </c>
      <c r="G12" s="12" t="s">
        <v>17</v>
      </c>
      <c r="H12" s="12" t="s">
        <v>17</v>
      </c>
      <c r="I12" s="12" t="s">
        <v>17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</row>
    <row r="13" spans="1:15" hidden="1" x14ac:dyDescent="0.35">
      <c r="A13" s="7" t="s">
        <v>36</v>
      </c>
      <c r="B13" s="13" t="s">
        <v>17</v>
      </c>
      <c r="C13" s="12" t="s">
        <v>17</v>
      </c>
      <c r="D13" s="12" t="s">
        <v>17</v>
      </c>
      <c r="E13" s="12" t="s">
        <v>17</v>
      </c>
      <c r="F13" s="12" t="s">
        <v>17</v>
      </c>
      <c r="G13" s="12" t="s">
        <v>17</v>
      </c>
      <c r="H13" s="12" t="s">
        <v>17</v>
      </c>
      <c r="I13" s="12" t="s">
        <v>17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</row>
    <row r="14" spans="1:15" hidden="1" x14ac:dyDescent="0.35">
      <c r="A14" s="7" t="s">
        <v>37</v>
      </c>
      <c r="B14" s="13" t="s">
        <v>17</v>
      </c>
      <c r="C14" s="12" t="s">
        <v>17</v>
      </c>
      <c r="D14" s="12" t="s">
        <v>17</v>
      </c>
      <c r="E14" s="12" t="s">
        <v>17</v>
      </c>
      <c r="F14" s="12" t="s">
        <v>17</v>
      </c>
      <c r="G14" s="12" t="s">
        <v>17</v>
      </c>
      <c r="H14" s="12" t="s">
        <v>17</v>
      </c>
      <c r="I14" s="12" t="s">
        <v>17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</row>
    <row r="15" spans="1:15" hidden="1" x14ac:dyDescent="0.35">
      <c r="A15" s="7" t="s">
        <v>38</v>
      </c>
      <c r="B15" s="13" t="s">
        <v>17</v>
      </c>
      <c r="C15" s="12" t="s">
        <v>17</v>
      </c>
      <c r="D15" s="12" t="s">
        <v>17</v>
      </c>
      <c r="E15" s="12" t="s">
        <v>17</v>
      </c>
      <c r="F15" s="12" t="s">
        <v>17</v>
      </c>
      <c r="G15" s="12" t="s">
        <v>17</v>
      </c>
      <c r="H15" s="12" t="s">
        <v>17</v>
      </c>
      <c r="I15" s="12" t="s">
        <v>17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</row>
    <row r="16" spans="1:15" hidden="1" x14ac:dyDescent="0.35">
      <c r="A16" s="7" t="s">
        <v>39</v>
      </c>
      <c r="B16" s="13" t="s">
        <v>17</v>
      </c>
      <c r="C16" s="12" t="s">
        <v>17</v>
      </c>
      <c r="D16" s="12" t="s">
        <v>17</v>
      </c>
      <c r="E16" s="12" t="s">
        <v>17</v>
      </c>
      <c r="F16" s="12" t="s">
        <v>17</v>
      </c>
      <c r="G16" s="12" t="s">
        <v>17</v>
      </c>
      <c r="H16" s="12" t="s">
        <v>17</v>
      </c>
      <c r="I16" s="12" t="s">
        <v>17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</row>
    <row r="17" spans="1:15" ht="15" customHeight="1" x14ac:dyDescent="0.35">
      <c r="A17" s="7" t="s">
        <v>40</v>
      </c>
      <c r="B17" s="19">
        <v>44593</v>
      </c>
      <c r="C17" s="12">
        <v>44618</v>
      </c>
      <c r="D17" s="12">
        <v>44630</v>
      </c>
      <c r="E17" s="22" t="s">
        <v>41</v>
      </c>
      <c r="F17" s="12" t="s">
        <v>20</v>
      </c>
      <c r="G17" s="12" t="s">
        <v>42</v>
      </c>
      <c r="H17" s="13" t="s">
        <v>28</v>
      </c>
      <c r="I17" s="12" t="s">
        <v>43</v>
      </c>
      <c r="J17" s="9">
        <v>18864.82</v>
      </c>
      <c r="K17" s="9">
        <v>18467.849999999999</v>
      </c>
      <c r="L17" s="9">
        <v>21561.72</v>
      </c>
      <c r="M17" s="9">
        <v>9106.35</v>
      </c>
      <c r="N17" s="9">
        <v>1808.39</v>
      </c>
      <c r="O17" s="9">
        <f>J17+K17+L17+M17+N17</f>
        <v>69809.13</v>
      </c>
    </row>
    <row r="18" spans="1:15" hidden="1" x14ac:dyDescent="0.35">
      <c r="A18" s="7" t="s">
        <v>44</v>
      </c>
      <c r="B18" s="13" t="s">
        <v>17</v>
      </c>
      <c r="C18" s="12" t="s">
        <v>17</v>
      </c>
      <c r="D18" s="12" t="s">
        <v>17</v>
      </c>
      <c r="E18" s="12" t="s">
        <v>17</v>
      </c>
      <c r="F18" s="12" t="s">
        <v>17</v>
      </c>
      <c r="G18" s="12" t="s">
        <v>17</v>
      </c>
      <c r="H18" s="12" t="s">
        <v>17</v>
      </c>
      <c r="I18" s="12" t="s">
        <v>17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</row>
    <row r="19" spans="1:15" x14ac:dyDescent="0.35">
      <c r="A19" s="7" t="s">
        <v>45</v>
      </c>
      <c r="B19" s="12">
        <v>44593</v>
      </c>
      <c r="C19" s="12">
        <v>44618</v>
      </c>
      <c r="D19" s="17">
        <v>44630</v>
      </c>
      <c r="E19" s="28" t="s">
        <v>46</v>
      </c>
      <c r="F19" s="13" t="s">
        <v>47</v>
      </c>
      <c r="G19" s="12" t="s">
        <v>42</v>
      </c>
      <c r="H19" s="13" t="s">
        <v>28</v>
      </c>
      <c r="I19" s="13" t="s">
        <v>43</v>
      </c>
      <c r="J19" s="9">
        <v>18883.14</v>
      </c>
      <c r="K19" s="9">
        <v>18467.849999999999</v>
      </c>
      <c r="L19" s="9">
        <v>22499.919999999998</v>
      </c>
      <c r="M19" s="9">
        <v>0</v>
      </c>
      <c r="N19" s="9">
        <v>0</v>
      </c>
      <c r="O19" s="9">
        <f>J19+K19+L19+M19+N19</f>
        <v>59850.909999999996</v>
      </c>
    </row>
    <row r="20" spans="1:15" hidden="1" x14ac:dyDescent="0.35">
      <c r="A20" s="23" t="s">
        <v>48</v>
      </c>
      <c r="B20" s="13" t="s">
        <v>17</v>
      </c>
      <c r="C20" s="12" t="s">
        <v>17</v>
      </c>
      <c r="D20" s="12" t="s">
        <v>17</v>
      </c>
      <c r="E20" s="12" t="s">
        <v>17</v>
      </c>
      <c r="F20" s="12" t="s">
        <v>17</v>
      </c>
      <c r="G20" s="12" t="s">
        <v>17</v>
      </c>
      <c r="H20" s="12" t="s">
        <v>17</v>
      </c>
      <c r="I20" s="12" t="s">
        <v>17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</row>
    <row r="21" spans="1:15" x14ac:dyDescent="0.35">
      <c r="A21" s="7" t="s">
        <v>49</v>
      </c>
      <c r="B21" s="12">
        <v>44593</v>
      </c>
      <c r="C21" s="12">
        <v>44620</v>
      </c>
      <c r="D21" s="17">
        <v>44630</v>
      </c>
      <c r="E21" s="28" t="s">
        <v>50</v>
      </c>
      <c r="F21" s="13" t="s">
        <v>20</v>
      </c>
      <c r="G21" s="12" t="s">
        <v>42</v>
      </c>
      <c r="H21" s="13" t="s">
        <v>28</v>
      </c>
      <c r="I21" s="12" t="s">
        <v>43</v>
      </c>
      <c r="J21" s="9">
        <v>21890.94</v>
      </c>
      <c r="K21" s="9">
        <v>18467.849999999999</v>
      </c>
      <c r="L21" s="9">
        <v>22499.919999999998</v>
      </c>
      <c r="M21" s="9">
        <f>875.42+650.79+1808.38</f>
        <v>3334.59</v>
      </c>
      <c r="N21" s="9">
        <v>1808.39</v>
      </c>
      <c r="O21" s="9">
        <f>J21+K21+L21+M21+N21</f>
        <v>68001.689999999988</v>
      </c>
    </row>
    <row r="22" spans="1:15" x14ac:dyDescent="0.35">
      <c r="A22" s="7" t="s">
        <v>51</v>
      </c>
      <c r="B22" s="12">
        <v>44593</v>
      </c>
      <c r="C22" s="12">
        <v>44595</v>
      </c>
      <c r="D22" s="17">
        <v>44596</v>
      </c>
      <c r="E22" s="28" t="s">
        <v>27</v>
      </c>
      <c r="F22" s="13" t="s">
        <v>20</v>
      </c>
      <c r="G22" s="13" t="s">
        <v>21</v>
      </c>
      <c r="H22" s="13" t="s">
        <v>28</v>
      </c>
      <c r="I22" s="13" t="s">
        <v>52</v>
      </c>
      <c r="J22" s="9">
        <v>1170</v>
      </c>
      <c r="K22" s="9">
        <f>SUM(1038.24+1135.28)</f>
        <v>2173.52</v>
      </c>
      <c r="L22" s="9">
        <v>0</v>
      </c>
      <c r="M22" s="9">
        <v>0</v>
      </c>
      <c r="N22" s="9">
        <v>0</v>
      </c>
      <c r="O22" s="9">
        <f>SUM(J22:M22)</f>
        <v>3343.52</v>
      </c>
    </row>
    <row r="23" spans="1:15" hidden="1" x14ac:dyDescent="0.35">
      <c r="A23" s="23" t="s">
        <v>53</v>
      </c>
      <c r="B23" s="12" t="s">
        <v>17</v>
      </c>
      <c r="C23" s="12" t="s">
        <v>17</v>
      </c>
      <c r="D23" s="12" t="s">
        <v>17</v>
      </c>
      <c r="E23" s="28" t="s">
        <v>17</v>
      </c>
      <c r="F23" s="12" t="s">
        <v>17</v>
      </c>
      <c r="G23" s="12" t="s">
        <v>17</v>
      </c>
      <c r="H23" s="12" t="s">
        <v>17</v>
      </c>
      <c r="I23" s="12" t="s">
        <v>17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</row>
    <row r="24" spans="1:15" x14ac:dyDescent="0.35">
      <c r="A24" s="7" t="s">
        <v>54</v>
      </c>
      <c r="B24" s="12">
        <v>44593</v>
      </c>
      <c r="C24" s="12">
        <v>44618</v>
      </c>
      <c r="D24" s="17">
        <v>44623</v>
      </c>
      <c r="E24" s="28" t="s">
        <v>55</v>
      </c>
      <c r="F24" s="13" t="s">
        <v>20</v>
      </c>
      <c r="G24" s="12" t="s">
        <v>42</v>
      </c>
      <c r="H24" s="13" t="s">
        <v>28</v>
      </c>
      <c r="I24" s="13" t="s">
        <v>43</v>
      </c>
      <c r="J24" s="9">
        <v>18885.240000000002</v>
      </c>
      <c r="K24" s="9">
        <v>18467.849999999999</v>
      </c>
      <c r="L24" s="9">
        <v>21561.72</v>
      </c>
      <c r="M24" s="9">
        <f>1798.38+1157.04+1354.26</f>
        <v>4309.68</v>
      </c>
      <c r="N24" s="9">
        <v>1798.38</v>
      </c>
      <c r="O24" s="9">
        <f>J24+K24+L24+M24+N24</f>
        <v>65022.869999999995</v>
      </c>
    </row>
    <row r="25" spans="1:15" x14ac:dyDescent="0.35">
      <c r="A25" s="7" t="s">
        <v>56</v>
      </c>
      <c r="B25" s="12">
        <v>44594</v>
      </c>
      <c r="C25" s="12">
        <v>44606</v>
      </c>
      <c r="D25" s="17">
        <v>44606</v>
      </c>
      <c r="E25" s="28" t="s">
        <v>50</v>
      </c>
      <c r="F25" s="13" t="s">
        <v>20</v>
      </c>
      <c r="G25" s="13" t="s">
        <v>21</v>
      </c>
      <c r="H25" s="13" t="s">
        <v>22</v>
      </c>
      <c r="I25" s="13" t="s">
        <v>57</v>
      </c>
      <c r="J25" s="9">
        <v>850</v>
      </c>
      <c r="K25" s="9">
        <f>980.23+981.97</f>
        <v>1962.2</v>
      </c>
      <c r="L25" s="9">
        <v>0</v>
      </c>
      <c r="M25" s="9">
        <v>0</v>
      </c>
      <c r="N25" s="9">
        <v>0</v>
      </c>
      <c r="O25" s="9">
        <f>J25+K25+L25+M25</f>
        <v>2812.2</v>
      </c>
    </row>
    <row r="26" spans="1:15" x14ac:dyDescent="0.35">
      <c r="A26" s="7" t="s">
        <v>58</v>
      </c>
      <c r="B26" s="12">
        <v>44594</v>
      </c>
      <c r="C26" s="12">
        <v>44606</v>
      </c>
      <c r="D26" s="17">
        <v>44606</v>
      </c>
      <c r="E26" s="28" t="s">
        <v>46</v>
      </c>
      <c r="F26" s="13" t="s">
        <v>20</v>
      </c>
      <c r="G26" s="13" t="s">
        <v>21</v>
      </c>
      <c r="H26" s="13" t="s">
        <v>22</v>
      </c>
      <c r="I26" s="13" t="s">
        <v>57</v>
      </c>
      <c r="J26" s="9">
        <v>780</v>
      </c>
      <c r="K26" s="9">
        <f>SUM(980.24+981.97)</f>
        <v>1962.21</v>
      </c>
      <c r="L26" s="9">
        <v>0</v>
      </c>
      <c r="M26" s="9">
        <v>0</v>
      </c>
      <c r="N26" s="9">
        <v>0</v>
      </c>
      <c r="O26" s="9">
        <f>SUM(J26:M26)</f>
        <v>2742.21</v>
      </c>
    </row>
    <row r="27" spans="1:15" hidden="1" x14ac:dyDescent="0.35">
      <c r="A27" s="23" t="s">
        <v>59</v>
      </c>
      <c r="B27" s="12" t="s">
        <v>17</v>
      </c>
      <c r="C27" s="13" t="s">
        <v>17</v>
      </c>
      <c r="D27" s="17" t="s">
        <v>17</v>
      </c>
      <c r="E27" s="28" t="s">
        <v>17</v>
      </c>
      <c r="F27" s="13" t="s">
        <v>17</v>
      </c>
      <c r="G27" s="3" t="s">
        <v>17</v>
      </c>
      <c r="H27" s="12" t="s">
        <v>17</v>
      </c>
      <c r="I27" s="13" t="s">
        <v>17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</row>
    <row r="28" spans="1:15" x14ac:dyDescent="0.35">
      <c r="A28" s="7" t="s">
        <v>60</v>
      </c>
      <c r="B28" s="12">
        <v>44600</v>
      </c>
      <c r="C28" s="12">
        <v>44622</v>
      </c>
      <c r="D28" s="17">
        <v>44630</v>
      </c>
      <c r="E28" s="28" t="s">
        <v>61</v>
      </c>
      <c r="F28" s="13" t="s">
        <v>62</v>
      </c>
      <c r="G28" s="12" t="s">
        <v>42</v>
      </c>
      <c r="H28" s="13" t="s">
        <v>28</v>
      </c>
      <c r="I28" s="13" t="s">
        <v>63</v>
      </c>
      <c r="J28" s="9">
        <v>0</v>
      </c>
      <c r="K28" s="9">
        <f>SUM(5294.12+3607.86+3189.68)</f>
        <v>12091.66</v>
      </c>
      <c r="L28" s="9">
        <v>0</v>
      </c>
      <c r="M28" s="9">
        <v>1295.52</v>
      </c>
      <c r="N28" s="9">
        <v>0</v>
      </c>
      <c r="O28" s="9">
        <f>SUM(J28:M28)</f>
        <v>13387.18</v>
      </c>
    </row>
    <row r="29" spans="1:15" hidden="1" x14ac:dyDescent="0.35">
      <c r="A29" s="23" t="s">
        <v>64</v>
      </c>
      <c r="B29" s="12" t="s">
        <v>17</v>
      </c>
      <c r="C29" s="13" t="s">
        <v>17</v>
      </c>
      <c r="D29" s="13" t="s">
        <v>17</v>
      </c>
      <c r="E29" s="13" t="s">
        <v>17</v>
      </c>
      <c r="F29" s="13" t="s">
        <v>17</v>
      </c>
      <c r="G29" s="12" t="s">
        <v>17</v>
      </c>
      <c r="H29" s="13" t="s">
        <v>17</v>
      </c>
      <c r="I29" s="13" t="s">
        <v>17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</row>
    <row r="30" spans="1:15" hidden="1" x14ac:dyDescent="0.35">
      <c r="A30" s="23" t="s">
        <v>65</v>
      </c>
      <c r="B30" s="12" t="s">
        <v>17</v>
      </c>
      <c r="C30" s="13" t="s">
        <v>17</v>
      </c>
      <c r="D30" s="13" t="s">
        <v>17</v>
      </c>
      <c r="E30" s="13" t="s">
        <v>17</v>
      </c>
      <c r="F30" s="13" t="s">
        <v>17</v>
      </c>
      <c r="G30" s="12" t="s">
        <v>17</v>
      </c>
      <c r="H30" s="13" t="s">
        <v>17</v>
      </c>
      <c r="I30" s="13" t="s">
        <v>17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</row>
    <row r="31" spans="1:15" x14ac:dyDescent="0.35">
      <c r="A31" s="7" t="s">
        <v>66</v>
      </c>
      <c r="B31" s="12">
        <v>44602</v>
      </c>
      <c r="C31" s="12">
        <v>44606</v>
      </c>
      <c r="D31" s="17">
        <v>44606</v>
      </c>
      <c r="E31" s="28" t="s">
        <v>50</v>
      </c>
      <c r="F31" s="13" t="s">
        <v>20</v>
      </c>
      <c r="G31" s="13" t="s">
        <v>21</v>
      </c>
      <c r="H31" s="13" t="s">
        <v>67</v>
      </c>
      <c r="I31" s="13" t="s">
        <v>28</v>
      </c>
      <c r="J31" s="9">
        <v>0</v>
      </c>
      <c r="K31" s="9">
        <v>1589.96</v>
      </c>
      <c r="L31" s="9">
        <v>0</v>
      </c>
      <c r="M31" s="9">
        <v>0</v>
      </c>
      <c r="N31" s="9">
        <v>0</v>
      </c>
      <c r="O31" s="9">
        <f>K31</f>
        <v>1589.96</v>
      </c>
    </row>
    <row r="32" spans="1:15" hidden="1" x14ac:dyDescent="0.35">
      <c r="A32" s="23" t="s">
        <v>68</v>
      </c>
      <c r="B32" s="12" t="s">
        <v>17</v>
      </c>
      <c r="C32" s="12" t="s">
        <v>17</v>
      </c>
      <c r="D32" s="12" t="s">
        <v>17</v>
      </c>
      <c r="E32" s="12" t="s">
        <v>17</v>
      </c>
      <c r="F32" s="12" t="s">
        <v>17</v>
      </c>
      <c r="G32" s="12" t="s">
        <v>17</v>
      </c>
      <c r="H32" s="12" t="s">
        <v>17</v>
      </c>
      <c r="I32" s="12" t="s">
        <v>17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</row>
    <row r="33" spans="1:15" x14ac:dyDescent="0.35">
      <c r="A33" s="7" t="s">
        <v>69</v>
      </c>
      <c r="B33" s="12">
        <v>44603</v>
      </c>
      <c r="C33" s="12">
        <v>44606</v>
      </c>
      <c r="D33" s="17">
        <v>44606</v>
      </c>
      <c r="E33" s="28" t="s">
        <v>46</v>
      </c>
      <c r="F33" s="13" t="s">
        <v>20</v>
      </c>
      <c r="G33" s="13" t="s">
        <v>21</v>
      </c>
      <c r="H33" s="13" t="s">
        <v>67</v>
      </c>
      <c r="I33" s="13" t="s">
        <v>28</v>
      </c>
      <c r="J33" s="9">
        <v>0</v>
      </c>
      <c r="K33" s="9">
        <v>1903.96</v>
      </c>
      <c r="L33" s="9">
        <v>0</v>
      </c>
      <c r="M33" s="9">
        <v>0</v>
      </c>
      <c r="N33" s="9">
        <v>0</v>
      </c>
      <c r="O33" s="9">
        <f>K33</f>
        <v>1903.96</v>
      </c>
    </row>
    <row r="34" spans="1:15" hidden="1" x14ac:dyDescent="0.35">
      <c r="A34" s="7" t="s">
        <v>70</v>
      </c>
      <c r="B34" s="12" t="s">
        <v>17</v>
      </c>
      <c r="C34" s="12" t="s">
        <v>17</v>
      </c>
      <c r="D34" s="12" t="s">
        <v>17</v>
      </c>
      <c r="E34" s="12" t="s">
        <v>17</v>
      </c>
      <c r="F34" s="12" t="s">
        <v>17</v>
      </c>
      <c r="G34" s="12" t="s">
        <v>17</v>
      </c>
      <c r="H34" s="12" t="s">
        <v>17</v>
      </c>
      <c r="I34" s="12" t="s">
        <v>17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</row>
    <row r="35" spans="1:15" hidden="1" x14ac:dyDescent="0.35">
      <c r="A35" s="7" t="s">
        <v>71</v>
      </c>
      <c r="B35" s="12" t="s">
        <v>17</v>
      </c>
      <c r="C35" s="13" t="s">
        <v>17</v>
      </c>
      <c r="D35" s="13" t="s">
        <v>17</v>
      </c>
      <c r="E35" s="13" t="s">
        <v>17</v>
      </c>
      <c r="F35" s="13" t="s">
        <v>17</v>
      </c>
      <c r="G35" s="13" t="s">
        <v>17</v>
      </c>
      <c r="H35" s="13" t="s">
        <v>17</v>
      </c>
      <c r="I35" s="13" t="s">
        <v>17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</row>
    <row r="36" spans="1:15" x14ac:dyDescent="0.35">
      <c r="A36" s="7" t="s">
        <v>72</v>
      </c>
      <c r="B36" s="12">
        <v>44607</v>
      </c>
      <c r="C36" s="12">
        <v>44626</v>
      </c>
      <c r="D36" s="17">
        <v>44628</v>
      </c>
      <c r="E36" s="28" t="s">
        <v>73</v>
      </c>
      <c r="F36" s="13" t="s">
        <v>62</v>
      </c>
      <c r="G36" s="13" t="s">
        <v>42</v>
      </c>
      <c r="H36" s="13" t="s">
        <v>28</v>
      </c>
      <c r="I36" s="12" t="s">
        <v>43</v>
      </c>
      <c r="J36" s="9">
        <v>0</v>
      </c>
      <c r="K36" s="9">
        <v>0</v>
      </c>
      <c r="L36" s="9">
        <v>3696.24</v>
      </c>
      <c r="M36" s="9">
        <v>0</v>
      </c>
      <c r="N36" s="9">
        <v>0</v>
      </c>
      <c r="O36" s="9">
        <f>L36</f>
        <v>3696.24</v>
      </c>
    </row>
    <row r="37" spans="1:15" x14ac:dyDescent="0.35">
      <c r="A37" s="7" t="s">
        <v>74</v>
      </c>
      <c r="B37" s="12">
        <v>44607</v>
      </c>
      <c r="C37" s="12">
        <v>44626</v>
      </c>
      <c r="D37" s="17">
        <v>44628</v>
      </c>
      <c r="E37" s="28" t="s">
        <v>75</v>
      </c>
      <c r="F37" s="13" t="s">
        <v>62</v>
      </c>
      <c r="G37" s="13" t="s">
        <v>42</v>
      </c>
      <c r="H37" s="13" t="s">
        <v>28</v>
      </c>
      <c r="I37" s="12" t="s">
        <v>43</v>
      </c>
      <c r="J37" s="9">
        <v>0</v>
      </c>
      <c r="K37" s="9">
        <v>0</v>
      </c>
      <c r="L37" s="9">
        <v>3696.24</v>
      </c>
      <c r="M37" s="9">
        <v>0</v>
      </c>
      <c r="N37" s="9">
        <v>0</v>
      </c>
      <c r="O37" s="9">
        <f>L37</f>
        <v>3696.24</v>
      </c>
    </row>
    <row r="38" spans="1:15" hidden="1" x14ac:dyDescent="0.35">
      <c r="A38" s="7" t="s">
        <v>76</v>
      </c>
      <c r="B38" s="12" t="s">
        <v>17</v>
      </c>
      <c r="C38" s="13" t="s">
        <v>17</v>
      </c>
      <c r="D38" s="13" t="s">
        <v>17</v>
      </c>
      <c r="E38" s="13" t="s">
        <v>17</v>
      </c>
      <c r="F38" s="13" t="s">
        <v>17</v>
      </c>
      <c r="G38" s="13" t="s">
        <v>17</v>
      </c>
      <c r="H38" s="13" t="s">
        <v>17</v>
      </c>
      <c r="I38" s="13" t="s">
        <v>17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</row>
    <row r="39" spans="1:15" x14ac:dyDescent="0.35">
      <c r="A39" s="7" t="s">
        <v>77</v>
      </c>
      <c r="B39" s="12">
        <v>44607</v>
      </c>
      <c r="C39" s="12">
        <v>44610</v>
      </c>
      <c r="D39" s="17">
        <v>44610</v>
      </c>
      <c r="E39" s="28" t="s">
        <v>50</v>
      </c>
      <c r="F39" s="13" t="s">
        <v>20</v>
      </c>
      <c r="G39" s="13" t="s">
        <v>21</v>
      </c>
      <c r="H39" s="13" t="s">
        <v>28</v>
      </c>
      <c r="I39" s="12" t="s">
        <v>78</v>
      </c>
      <c r="J39" s="9">
        <v>760</v>
      </c>
      <c r="K39" s="9">
        <f>1756.24+1962.55</f>
        <v>3718.79</v>
      </c>
      <c r="L39" s="9">
        <v>0</v>
      </c>
      <c r="M39" s="9">
        <v>0</v>
      </c>
      <c r="N39" s="9">
        <v>0</v>
      </c>
      <c r="O39" s="9">
        <f>J39+K39</f>
        <v>4478.79</v>
      </c>
    </row>
    <row r="40" spans="1:15" hidden="1" x14ac:dyDescent="0.35">
      <c r="A40" s="7" t="s">
        <v>79</v>
      </c>
      <c r="B40" s="12" t="s">
        <v>17</v>
      </c>
      <c r="C40" s="13" t="s">
        <v>17</v>
      </c>
      <c r="D40" s="13" t="s">
        <v>17</v>
      </c>
      <c r="E40" s="13" t="s">
        <v>17</v>
      </c>
      <c r="F40" s="13" t="s">
        <v>17</v>
      </c>
      <c r="G40" s="13" t="s">
        <v>17</v>
      </c>
      <c r="H40" s="13" t="s">
        <v>17</v>
      </c>
      <c r="I40" s="13" t="s">
        <v>17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</row>
    <row r="41" spans="1:15" x14ac:dyDescent="0.35">
      <c r="A41" s="7" t="s">
        <v>80</v>
      </c>
      <c r="B41" s="12">
        <v>44607</v>
      </c>
      <c r="C41" s="12">
        <v>44610</v>
      </c>
      <c r="D41" s="17">
        <v>44610</v>
      </c>
      <c r="E41" s="28" t="s">
        <v>46</v>
      </c>
      <c r="F41" s="13" t="s">
        <v>20</v>
      </c>
      <c r="G41" s="13" t="s">
        <v>21</v>
      </c>
      <c r="H41" s="13" t="s">
        <v>28</v>
      </c>
      <c r="I41" s="12" t="s">
        <v>78</v>
      </c>
      <c r="J41" s="9">
        <v>700</v>
      </c>
      <c r="K41" s="9">
        <f>1756.23+1962.55</f>
        <v>3718.7799999999997</v>
      </c>
      <c r="L41" s="9">
        <v>0</v>
      </c>
      <c r="M41" s="9">
        <v>0</v>
      </c>
      <c r="N41" s="9">
        <v>0</v>
      </c>
      <c r="O41" s="9">
        <f>J41+K41</f>
        <v>4418.78</v>
      </c>
    </row>
    <row r="42" spans="1:15" x14ac:dyDescent="0.35">
      <c r="A42" s="7" t="s">
        <v>81</v>
      </c>
      <c r="B42" s="12">
        <v>44607</v>
      </c>
      <c r="C42" s="12">
        <v>44638</v>
      </c>
      <c r="D42" s="17">
        <v>44638</v>
      </c>
      <c r="E42" s="28" t="s">
        <v>82</v>
      </c>
      <c r="F42" s="13" t="s">
        <v>20</v>
      </c>
      <c r="G42" s="13" t="s">
        <v>21</v>
      </c>
      <c r="H42" s="13" t="s">
        <v>28</v>
      </c>
      <c r="I42" s="12" t="s">
        <v>78</v>
      </c>
      <c r="J42" s="9">
        <v>700</v>
      </c>
      <c r="K42" s="9">
        <f>4418.8-700</f>
        <v>3718.8</v>
      </c>
      <c r="L42" s="9">
        <v>0</v>
      </c>
      <c r="M42" s="9">
        <v>0</v>
      </c>
      <c r="N42" s="9">
        <v>0</v>
      </c>
      <c r="O42" s="9">
        <f>J42+K42</f>
        <v>4418.8</v>
      </c>
    </row>
    <row r="43" spans="1:15" hidden="1" x14ac:dyDescent="0.35">
      <c r="A43" s="7" t="s">
        <v>83</v>
      </c>
      <c r="B43" s="12" t="s">
        <v>17</v>
      </c>
      <c r="C43" s="13" t="s">
        <v>17</v>
      </c>
      <c r="D43" s="13" t="s">
        <v>17</v>
      </c>
      <c r="E43" s="13" t="s">
        <v>17</v>
      </c>
      <c r="F43" s="13" t="s">
        <v>17</v>
      </c>
      <c r="G43" s="13" t="s">
        <v>17</v>
      </c>
      <c r="H43" s="13" t="s">
        <v>17</v>
      </c>
      <c r="I43" s="13" t="s">
        <v>17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</row>
    <row r="44" spans="1:15" hidden="1" x14ac:dyDescent="0.35">
      <c r="A44" s="7" t="s">
        <v>84</v>
      </c>
      <c r="B44" s="12" t="s">
        <v>17</v>
      </c>
      <c r="C44" s="13" t="s">
        <v>17</v>
      </c>
      <c r="D44" s="13" t="s">
        <v>17</v>
      </c>
      <c r="E44" s="13" t="s">
        <v>17</v>
      </c>
      <c r="F44" s="13" t="s">
        <v>17</v>
      </c>
      <c r="G44" s="13" t="s">
        <v>17</v>
      </c>
      <c r="H44" s="13" t="s">
        <v>17</v>
      </c>
      <c r="I44" s="13" t="s">
        <v>17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</row>
    <row r="45" spans="1:15" x14ac:dyDescent="0.35">
      <c r="A45" s="7" t="s">
        <v>85</v>
      </c>
      <c r="B45" s="12">
        <v>44615</v>
      </c>
      <c r="C45" s="12">
        <v>44630</v>
      </c>
      <c r="D45" s="17">
        <v>44631</v>
      </c>
      <c r="E45" s="28" t="s">
        <v>27</v>
      </c>
      <c r="F45" s="13" t="s">
        <v>20</v>
      </c>
      <c r="G45" s="13" t="s">
        <v>21</v>
      </c>
      <c r="H45" s="13" t="s">
        <v>28</v>
      </c>
      <c r="I45" s="12" t="s">
        <v>86</v>
      </c>
      <c r="J45" s="9">
        <v>1560</v>
      </c>
      <c r="K45" s="9">
        <f>1063.23+826.96</f>
        <v>1890.19</v>
      </c>
      <c r="L45" s="9">
        <v>0</v>
      </c>
      <c r="M45" s="9">
        <v>0</v>
      </c>
      <c r="N45" s="9">
        <v>0</v>
      </c>
      <c r="O45" s="9">
        <f>J45+K45</f>
        <v>3450.19</v>
      </c>
    </row>
    <row r="46" spans="1:15" x14ac:dyDescent="0.35">
      <c r="A46" s="7" t="s">
        <v>87</v>
      </c>
      <c r="B46" s="12">
        <v>44615</v>
      </c>
      <c r="C46" s="12">
        <v>44630</v>
      </c>
      <c r="D46" s="17">
        <v>44631</v>
      </c>
      <c r="E46" s="28" t="s">
        <v>88</v>
      </c>
      <c r="F46" s="13" t="s">
        <v>20</v>
      </c>
      <c r="G46" s="13" t="s">
        <v>21</v>
      </c>
      <c r="H46" s="13" t="s">
        <v>28</v>
      </c>
      <c r="I46" s="12" t="s">
        <v>86</v>
      </c>
      <c r="J46" s="9">
        <v>1560</v>
      </c>
      <c r="K46" s="9">
        <f>1063.23+826.96</f>
        <v>1890.19</v>
      </c>
      <c r="L46" s="9">
        <v>0</v>
      </c>
      <c r="M46" s="9">
        <v>0</v>
      </c>
      <c r="N46" s="9">
        <v>0</v>
      </c>
      <c r="O46" s="9">
        <f>J46+K46</f>
        <v>3450.19</v>
      </c>
    </row>
    <row r="47" spans="1:15" x14ac:dyDescent="0.35">
      <c r="A47" s="10" t="s">
        <v>89</v>
      </c>
      <c r="B47" s="12">
        <v>44628</v>
      </c>
      <c r="C47" s="12">
        <v>44635</v>
      </c>
      <c r="D47" s="12">
        <v>44636</v>
      </c>
      <c r="E47" s="10" t="s">
        <v>90</v>
      </c>
      <c r="F47" s="10" t="s">
        <v>20</v>
      </c>
      <c r="G47" s="10" t="s">
        <v>91</v>
      </c>
      <c r="H47" s="10" t="s">
        <v>86</v>
      </c>
      <c r="I47" s="12" t="s">
        <v>28</v>
      </c>
      <c r="J47" s="9">
        <v>700</v>
      </c>
      <c r="K47" s="9">
        <f>1077.55+1077.42</f>
        <v>2154.9700000000003</v>
      </c>
      <c r="L47" s="9">
        <v>0</v>
      </c>
      <c r="M47" s="9">
        <v>0</v>
      </c>
      <c r="N47" s="9">
        <v>0</v>
      </c>
      <c r="O47" s="9">
        <f>J47+K47</f>
        <v>2854.9700000000003</v>
      </c>
    </row>
    <row r="48" spans="1:15" hidden="1" x14ac:dyDescent="0.35">
      <c r="A48" s="10" t="s">
        <v>92</v>
      </c>
      <c r="B48" s="12" t="s">
        <v>17</v>
      </c>
      <c r="C48" s="13" t="s">
        <v>17</v>
      </c>
      <c r="D48" s="13" t="s">
        <v>17</v>
      </c>
      <c r="E48" s="13" t="s">
        <v>17</v>
      </c>
      <c r="F48" s="13" t="s">
        <v>17</v>
      </c>
      <c r="G48" s="13" t="s">
        <v>17</v>
      </c>
      <c r="H48" s="13" t="s">
        <v>17</v>
      </c>
      <c r="I48" s="13" t="s">
        <v>17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</row>
    <row r="49" spans="1:15" hidden="1" x14ac:dyDescent="0.35">
      <c r="A49" s="10" t="s">
        <v>93</v>
      </c>
      <c r="B49" s="12" t="s">
        <v>17</v>
      </c>
      <c r="C49" s="13" t="s">
        <v>17</v>
      </c>
      <c r="D49" s="13" t="s">
        <v>17</v>
      </c>
      <c r="E49" s="13" t="s">
        <v>17</v>
      </c>
      <c r="F49" s="13" t="s">
        <v>17</v>
      </c>
      <c r="G49" s="13" t="s">
        <v>17</v>
      </c>
      <c r="H49" s="13" t="s">
        <v>17</v>
      </c>
      <c r="I49" s="13" t="s">
        <v>17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</row>
    <row r="50" spans="1:15" hidden="1" x14ac:dyDescent="0.35">
      <c r="A50" s="10" t="s">
        <v>94</v>
      </c>
      <c r="B50" s="12" t="s">
        <v>17</v>
      </c>
      <c r="C50" s="13" t="s">
        <v>17</v>
      </c>
      <c r="D50" s="13" t="s">
        <v>17</v>
      </c>
      <c r="E50" s="13" t="s">
        <v>17</v>
      </c>
      <c r="F50" s="13" t="s">
        <v>17</v>
      </c>
      <c r="G50" s="13" t="s">
        <v>17</v>
      </c>
      <c r="H50" s="13" t="s">
        <v>17</v>
      </c>
      <c r="I50" s="13" t="s">
        <v>17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</row>
    <row r="51" spans="1:15" hidden="1" x14ac:dyDescent="0.35">
      <c r="A51" s="10" t="s">
        <v>95</v>
      </c>
      <c r="B51" s="12" t="s">
        <v>17</v>
      </c>
      <c r="C51" s="13" t="s">
        <v>17</v>
      </c>
      <c r="D51" s="13" t="s">
        <v>17</v>
      </c>
      <c r="E51" s="13" t="s">
        <v>17</v>
      </c>
      <c r="F51" s="13" t="s">
        <v>17</v>
      </c>
      <c r="G51" s="13" t="s">
        <v>17</v>
      </c>
      <c r="H51" s="13" t="s">
        <v>17</v>
      </c>
      <c r="I51" s="13" t="s">
        <v>17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</row>
    <row r="52" spans="1:15" x14ac:dyDescent="0.35">
      <c r="A52" s="10" t="s">
        <v>96</v>
      </c>
      <c r="B52" s="12">
        <v>44635</v>
      </c>
      <c r="C52" s="12">
        <v>44641</v>
      </c>
      <c r="D52" s="12">
        <v>44645</v>
      </c>
      <c r="E52" s="10" t="s">
        <v>19</v>
      </c>
      <c r="F52" s="10" t="s">
        <v>20</v>
      </c>
      <c r="G52" s="13" t="s">
        <v>21</v>
      </c>
      <c r="H52" s="10" t="s">
        <v>28</v>
      </c>
      <c r="I52" s="12" t="s">
        <v>23</v>
      </c>
      <c r="J52" s="9">
        <v>3150</v>
      </c>
      <c r="K52" s="9">
        <f>1485.23+1209.9</f>
        <v>2695.13</v>
      </c>
      <c r="L52" s="9">
        <v>0</v>
      </c>
      <c r="M52" s="9">
        <v>0</v>
      </c>
      <c r="N52" s="9">
        <v>0</v>
      </c>
      <c r="O52" s="9">
        <f t="shared" ref="O52:O57" si="1">J52+K52</f>
        <v>5845.13</v>
      </c>
    </row>
    <row r="53" spans="1:15" x14ac:dyDescent="0.35">
      <c r="A53" s="10" t="s">
        <v>97</v>
      </c>
      <c r="B53" s="12">
        <v>44635</v>
      </c>
      <c r="C53" s="12">
        <v>44641</v>
      </c>
      <c r="D53" s="12">
        <v>44642</v>
      </c>
      <c r="E53" s="10" t="s">
        <v>46</v>
      </c>
      <c r="F53" s="10" t="s">
        <v>20</v>
      </c>
      <c r="G53" s="13" t="s">
        <v>21</v>
      </c>
      <c r="H53" s="10" t="s">
        <v>28</v>
      </c>
      <c r="I53" s="13" t="s">
        <v>98</v>
      </c>
      <c r="J53" s="9">
        <v>1400</v>
      </c>
      <c r="K53" s="9">
        <f>2090.23+1863.1</f>
        <v>3953.33</v>
      </c>
      <c r="L53" s="9">
        <v>0</v>
      </c>
      <c r="M53" s="9">
        <v>0</v>
      </c>
      <c r="N53" s="9">
        <v>0</v>
      </c>
      <c r="O53" s="9">
        <f t="shared" si="1"/>
        <v>5353.33</v>
      </c>
    </row>
    <row r="54" spans="1:15" x14ac:dyDescent="0.35">
      <c r="A54" s="10" t="s">
        <v>99</v>
      </c>
      <c r="B54" s="12">
        <v>44635</v>
      </c>
      <c r="C54" s="12">
        <v>44643</v>
      </c>
      <c r="D54" s="12">
        <v>44645</v>
      </c>
      <c r="E54" s="10" t="s">
        <v>46</v>
      </c>
      <c r="F54" s="10" t="s">
        <v>20</v>
      </c>
      <c r="G54" s="13" t="s">
        <v>21</v>
      </c>
      <c r="H54" s="10" t="s">
        <v>28</v>
      </c>
      <c r="I54" s="13" t="s">
        <v>100</v>
      </c>
      <c r="J54" s="9">
        <v>2450</v>
      </c>
      <c r="K54" s="9">
        <f>958.23+1582.96</f>
        <v>2541.19</v>
      </c>
      <c r="L54" s="9">
        <v>0</v>
      </c>
      <c r="M54" s="9">
        <v>0</v>
      </c>
      <c r="N54" s="9">
        <v>0</v>
      </c>
      <c r="O54" s="9">
        <f t="shared" si="1"/>
        <v>4991.1900000000005</v>
      </c>
    </row>
    <row r="55" spans="1:15" x14ac:dyDescent="0.35">
      <c r="A55" s="10" t="s">
        <v>101</v>
      </c>
      <c r="B55" s="12">
        <v>44635</v>
      </c>
      <c r="C55" s="12">
        <v>44643</v>
      </c>
      <c r="D55" s="12">
        <v>44645</v>
      </c>
      <c r="E55" s="10" t="s">
        <v>102</v>
      </c>
      <c r="F55" s="10" t="s">
        <v>20</v>
      </c>
      <c r="G55" s="13" t="s">
        <v>21</v>
      </c>
      <c r="H55" s="10" t="s">
        <v>28</v>
      </c>
      <c r="I55" s="13" t="s">
        <v>100</v>
      </c>
      <c r="J55" s="9">
        <v>2450</v>
      </c>
      <c r="K55" s="9">
        <f>2429.23+2063.96</f>
        <v>4493.1900000000005</v>
      </c>
      <c r="L55" s="9">
        <v>0</v>
      </c>
      <c r="M55" s="9">
        <v>0</v>
      </c>
      <c r="N55" s="9">
        <v>0</v>
      </c>
      <c r="O55" s="9">
        <f t="shared" si="1"/>
        <v>6943.1900000000005</v>
      </c>
    </row>
    <row r="56" spans="1:15" x14ac:dyDescent="0.35">
      <c r="A56" s="10" t="s">
        <v>103</v>
      </c>
      <c r="B56" s="12">
        <v>44635</v>
      </c>
      <c r="C56" s="12">
        <v>44643</v>
      </c>
      <c r="D56" s="12">
        <v>44645</v>
      </c>
      <c r="E56" s="10" t="s">
        <v>104</v>
      </c>
      <c r="F56" s="10" t="s">
        <v>20</v>
      </c>
      <c r="G56" s="13" t="s">
        <v>21</v>
      </c>
      <c r="H56" s="10" t="s">
        <v>28</v>
      </c>
      <c r="I56" s="13" t="s">
        <v>100</v>
      </c>
      <c r="J56" s="9">
        <v>2100</v>
      </c>
      <c r="K56" s="9">
        <f>1258.57+2063.96</f>
        <v>3322.5299999999997</v>
      </c>
      <c r="L56" s="9">
        <v>0</v>
      </c>
      <c r="M56" s="9">
        <v>0</v>
      </c>
      <c r="N56" s="9">
        <v>0</v>
      </c>
      <c r="O56" s="9">
        <f t="shared" si="1"/>
        <v>5422.53</v>
      </c>
    </row>
    <row r="57" spans="1:15" x14ac:dyDescent="0.35">
      <c r="A57" s="10" t="s">
        <v>105</v>
      </c>
      <c r="B57" s="12">
        <v>44635</v>
      </c>
      <c r="C57" s="12">
        <v>44643</v>
      </c>
      <c r="D57" s="12">
        <v>44645</v>
      </c>
      <c r="E57" s="10" t="s">
        <v>106</v>
      </c>
      <c r="F57" s="10" t="s">
        <v>20</v>
      </c>
      <c r="G57" s="13" t="s">
        <v>21</v>
      </c>
      <c r="H57" s="10" t="s">
        <v>28</v>
      </c>
      <c r="I57" s="13" t="s">
        <v>100</v>
      </c>
      <c r="J57" s="9">
        <v>2100</v>
      </c>
      <c r="K57" s="9">
        <f>1421.57+2063.96</f>
        <v>3485.5299999999997</v>
      </c>
      <c r="L57" s="9">
        <v>0</v>
      </c>
      <c r="M57" s="9">
        <v>0</v>
      </c>
      <c r="N57" s="9">
        <v>0</v>
      </c>
      <c r="O57" s="9">
        <f t="shared" si="1"/>
        <v>5585.53</v>
      </c>
    </row>
    <row r="58" spans="1:15" hidden="1" x14ac:dyDescent="0.35">
      <c r="A58" s="10" t="s">
        <v>107</v>
      </c>
      <c r="B58" s="12" t="s">
        <v>17</v>
      </c>
      <c r="C58" s="13" t="s">
        <v>17</v>
      </c>
      <c r="D58" s="13" t="s">
        <v>17</v>
      </c>
      <c r="E58" s="13" t="s">
        <v>17</v>
      </c>
      <c r="F58" s="13" t="s">
        <v>17</v>
      </c>
      <c r="G58" s="13" t="s">
        <v>17</v>
      </c>
      <c r="H58" s="13" t="s">
        <v>17</v>
      </c>
      <c r="I58" s="13" t="s">
        <v>17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</row>
    <row r="59" spans="1:15" x14ac:dyDescent="0.35">
      <c r="A59" s="10" t="s">
        <v>108</v>
      </c>
      <c r="B59" s="12">
        <v>44636</v>
      </c>
      <c r="C59" s="12">
        <v>44643</v>
      </c>
      <c r="D59" s="12">
        <v>44643</v>
      </c>
      <c r="E59" s="10" t="s">
        <v>25</v>
      </c>
      <c r="F59" s="10" t="s">
        <v>20</v>
      </c>
      <c r="G59" s="13" t="s">
        <v>21</v>
      </c>
      <c r="H59" s="10" t="s">
        <v>28</v>
      </c>
      <c r="I59" s="13" t="s">
        <v>100</v>
      </c>
      <c r="J59" s="9">
        <v>2100</v>
      </c>
      <c r="K59" s="9">
        <f>1387.23+2063.96</f>
        <v>3451.19</v>
      </c>
      <c r="L59" s="9">
        <v>0</v>
      </c>
      <c r="M59" s="9">
        <v>0</v>
      </c>
      <c r="N59" s="9">
        <v>0</v>
      </c>
      <c r="O59" s="9">
        <f>J59+K59</f>
        <v>5551.1900000000005</v>
      </c>
    </row>
    <row r="60" spans="1:15" x14ac:dyDescent="0.35">
      <c r="A60" s="10" t="s">
        <v>109</v>
      </c>
      <c r="B60" s="12">
        <v>44636</v>
      </c>
      <c r="C60" s="12">
        <v>44643</v>
      </c>
      <c r="D60" s="12">
        <v>44643</v>
      </c>
      <c r="E60" s="10" t="s">
        <v>110</v>
      </c>
      <c r="F60" s="10" t="s">
        <v>20</v>
      </c>
      <c r="G60" s="13" t="s">
        <v>21</v>
      </c>
      <c r="H60" s="10" t="s">
        <v>28</v>
      </c>
      <c r="I60" s="13" t="s">
        <v>100</v>
      </c>
      <c r="J60" s="9">
        <v>3850</v>
      </c>
      <c r="K60" s="9">
        <f>1467.23+2158.96</f>
        <v>3626.19</v>
      </c>
      <c r="L60" s="9">
        <v>0</v>
      </c>
      <c r="M60" s="9">
        <v>0</v>
      </c>
      <c r="N60" s="9">
        <v>0</v>
      </c>
      <c r="O60" s="9">
        <f>J60+K60</f>
        <v>7476.1900000000005</v>
      </c>
    </row>
    <row r="61" spans="1:15" hidden="1" x14ac:dyDescent="0.35">
      <c r="A61" s="10" t="s">
        <v>111</v>
      </c>
      <c r="B61" s="12" t="s">
        <v>17</v>
      </c>
      <c r="C61" s="13" t="s">
        <v>17</v>
      </c>
      <c r="D61" s="13" t="s">
        <v>17</v>
      </c>
      <c r="E61" s="13" t="s">
        <v>17</v>
      </c>
      <c r="F61" s="13" t="s">
        <v>17</v>
      </c>
      <c r="G61" s="13" t="s">
        <v>17</v>
      </c>
      <c r="H61" s="13" t="s">
        <v>17</v>
      </c>
      <c r="I61" s="13" t="s">
        <v>17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</row>
    <row r="62" spans="1:15" hidden="1" x14ac:dyDescent="0.35">
      <c r="A62" s="10" t="s">
        <v>112</v>
      </c>
      <c r="B62" s="12" t="s">
        <v>17</v>
      </c>
      <c r="C62" s="13" t="s">
        <v>17</v>
      </c>
      <c r="D62" s="13" t="s">
        <v>17</v>
      </c>
      <c r="E62" s="13" t="s">
        <v>17</v>
      </c>
      <c r="F62" s="13" t="s">
        <v>17</v>
      </c>
      <c r="G62" s="13" t="s">
        <v>17</v>
      </c>
      <c r="H62" s="13" t="s">
        <v>17</v>
      </c>
      <c r="I62" s="13" t="s">
        <v>17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</row>
    <row r="63" spans="1:15" x14ac:dyDescent="0.35">
      <c r="A63" s="10" t="s">
        <v>113</v>
      </c>
      <c r="B63" s="12">
        <v>44608</v>
      </c>
      <c r="C63" s="12">
        <v>44718</v>
      </c>
      <c r="D63" s="12">
        <v>44722</v>
      </c>
      <c r="E63" s="10" t="s">
        <v>114</v>
      </c>
      <c r="F63" s="10" t="s">
        <v>20</v>
      </c>
      <c r="G63" s="13" t="s">
        <v>21</v>
      </c>
      <c r="H63" s="10" t="s">
        <v>28</v>
      </c>
      <c r="I63" s="13" t="s">
        <v>115</v>
      </c>
      <c r="J63" s="9">
        <v>3500</v>
      </c>
      <c r="K63" s="9">
        <f>985.23+974.37</f>
        <v>1959.6</v>
      </c>
      <c r="L63" s="9">
        <v>0</v>
      </c>
      <c r="M63" s="9">
        <v>0</v>
      </c>
      <c r="N63" s="9">
        <v>0</v>
      </c>
      <c r="O63" s="9">
        <f>J63+K63</f>
        <v>5459.6</v>
      </c>
    </row>
    <row r="64" spans="1:15" x14ac:dyDescent="0.35">
      <c r="A64" s="10" t="s">
        <v>116</v>
      </c>
      <c r="B64" s="12">
        <v>44636</v>
      </c>
      <c r="C64" s="12">
        <v>44642</v>
      </c>
      <c r="D64" s="12">
        <v>44642</v>
      </c>
      <c r="E64" s="10" t="s">
        <v>27</v>
      </c>
      <c r="F64" s="10" t="s">
        <v>20</v>
      </c>
      <c r="G64" s="13" t="s">
        <v>21</v>
      </c>
      <c r="H64" s="10" t="s">
        <v>28</v>
      </c>
      <c r="I64" s="13" t="s">
        <v>57</v>
      </c>
      <c r="J64" s="9">
        <v>780</v>
      </c>
      <c r="K64" s="9">
        <f>3033.33+3032.06</f>
        <v>6065.3899999999994</v>
      </c>
      <c r="L64" s="9">
        <v>0</v>
      </c>
      <c r="M64" s="9">
        <v>0</v>
      </c>
      <c r="N64" s="9">
        <v>0</v>
      </c>
      <c r="O64" s="9">
        <f>J64+K64</f>
        <v>6845.3899999999994</v>
      </c>
    </row>
    <row r="65" spans="1:15" hidden="1" x14ac:dyDescent="0.35">
      <c r="A65" s="10" t="s">
        <v>117</v>
      </c>
      <c r="B65" s="12" t="s">
        <v>17</v>
      </c>
      <c r="C65" s="13" t="s">
        <v>17</v>
      </c>
      <c r="D65" s="13" t="s">
        <v>17</v>
      </c>
      <c r="E65" s="13" t="s">
        <v>17</v>
      </c>
      <c r="F65" s="13" t="s">
        <v>17</v>
      </c>
      <c r="G65" s="13" t="s">
        <v>17</v>
      </c>
      <c r="H65" s="13" t="s">
        <v>17</v>
      </c>
      <c r="I65" s="13" t="s">
        <v>17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</row>
    <row r="66" spans="1:15" x14ac:dyDescent="0.35">
      <c r="A66" s="10" t="s">
        <v>118</v>
      </c>
      <c r="B66" s="12">
        <v>44637</v>
      </c>
      <c r="C66" s="12">
        <v>44643</v>
      </c>
      <c r="D66" s="12">
        <v>44645</v>
      </c>
      <c r="E66" s="10" t="s">
        <v>119</v>
      </c>
      <c r="F66" s="10" t="s">
        <v>20</v>
      </c>
      <c r="G66" s="13" t="s">
        <v>21</v>
      </c>
      <c r="H66" s="10" t="s">
        <v>28</v>
      </c>
      <c r="I66" s="12" t="s">
        <v>100</v>
      </c>
      <c r="J66" s="9">
        <v>2100</v>
      </c>
      <c r="K66" s="9">
        <f>2855.23+2956.96</f>
        <v>5812.1900000000005</v>
      </c>
      <c r="L66" s="9">
        <v>0</v>
      </c>
      <c r="M66" s="9">
        <v>0</v>
      </c>
      <c r="N66" s="9">
        <v>0</v>
      </c>
      <c r="O66" s="9">
        <f>J66+K66</f>
        <v>7912.1900000000005</v>
      </c>
    </row>
    <row r="67" spans="1:15" x14ac:dyDescent="0.35">
      <c r="A67" s="10" t="s">
        <v>120</v>
      </c>
      <c r="B67" s="12">
        <v>44637</v>
      </c>
      <c r="C67" s="12">
        <v>44641</v>
      </c>
      <c r="D67" s="12">
        <v>44641</v>
      </c>
      <c r="E67" s="10" t="s">
        <v>50</v>
      </c>
      <c r="F67" s="10" t="s">
        <v>20</v>
      </c>
      <c r="G67" s="13" t="s">
        <v>21</v>
      </c>
      <c r="H67" s="10" t="s">
        <v>28</v>
      </c>
      <c r="I67" s="12" t="s">
        <v>86</v>
      </c>
      <c r="J67" s="9">
        <v>1500</v>
      </c>
      <c r="K67" s="9">
        <f>3183.82+3035.06</f>
        <v>6218.88</v>
      </c>
      <c r="L67" s="9">
        <v>0</v>
      </c>
      <c r="M67" s="9">
        <v>0</v>
      </c>
      <c r="N67" s="9">
        <v>0</v>
      </c>
      <c r="O67" s="9">
        <f>J67+K67</f>
        <v>7718.88</v>
      </c>
    </row>
    <row r="68" spans="1:15" x14ac:dyDescent="0.35">
      <c r="A68" s="10" t="s">
        <v>121</v>
      </c>
      <c r="B68" s="12">
        <v>44637</v>
      </c>
      <c r="C68" s="12">
        <v>44649</v>
      </c>
      <c r="D68" s="12">
        <v>44649</v>
      </c>
      <c r="E68" s="10" t="s">
        <v>46</v>
      </c>
      <c r="F68" s="10" t="s">
        <v>20</v>
      </c>
      <c r="G68" s="13" t="s">
        <v>21</v>
      </c>
      <c r="H68" s="10" t="s">
        <v>28</v>
      </c>
      <c r="I68" s="12" t="s">
        <v>122</v>
      </c>
      <c r="J68" s="9">
        <v>1050</v>
      </c>
      <c r="K68" s="9">
        <f>1841.57+1808.67</f>
        <v>3650.24</v>
      </c>
      <c r="L68" s="9">
        <v>0</v>
      </c>
      <c r="M68" s="9">
        <v>0</v>
      </c>
      <c r="N68" s="9">
        <v>0</v>
      </c>
      <c r="O68" s="9">
        <f>J68+K68</f>
        <v>4700.24</v>
      </c>
    </row>
    <row r="69" spans="1:15" hidden="1" x14ac:dyDescent="0.35">
      <c r="A69" s="10" t="s">
        <v>123</v>
      </c>
      <c r="B69" s="12" t="s">
        <v>17</v>
      </c>
      <c r="C69" s="13" t="s">
        <v>17</v>
      </c>
      <c r="D69" s="13" t="s">
        <v>17</v>
      </c>
      <c r="E69" s="13" t="s">
        <v>17</v>
      </c>
      <c r="F69" s="13" t="s">
        <v>17</v>
      </c>
      <c r="G69" s="13" t="s">
        <v>17</v>
      </c>
      <c r="H69" s="13" t="s">
        <v>17</v>
      </c>
      <c r="I69" s="13" t="s">
        <v>17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</row>
    <row r="70" spans="1:15" x14ac:dyDescent="0.35">
      <c r="A70" s="10" t="s">
        <v>124</v>
      </c>
      <c r="B70" s="12">
        <v>44637</v>
      </c>
      <c r="C70" s="12">
        <v>44641</v>
      </c>
      <c r="D70" s="12">
        <v>44641</v>
      </c>
      <c r="E70" s="10" t="s">
        <v>125</v>
      </c>
      <c r="F70" s="10" t="s">
        <v>20</v>
      </c>
      <c r="G70" s="13" t="s">
        <v>21</v>
      </c>
      <c r="H70" s="10" t="s">
        <v>28</v>
      </c>
      <c r="I70" s="12" t="s">
        <v>86</v>
      </c>
      <c r="J70" s="9">
        <v>780</v>
      </c>
      <c r="K70" s="9">
        <f>3033.23+3035.06</f>
        <v>6068.29</v>
      </c>
      <c r="L70" s="9">
        <v>0</v>
      </c>
      <c r="M70" s="9">
        <v>0</v>
      </c>
      <c r="N70" s="9">
        <v>0</v>
      </c>
      <c r="O70" s="9">
        <f>J70+K70</f>
        <v>6848.29</v>
      </c>
    </row>
    <row r="71" spans="1:15" hidden="1" x14ac:dyDescent="0.35">
      <c r="A71" s="10" t="s">
        <v>126</v>
      </c>
      <c r="B71" s="12" t="s">
        <v>17</v>
      </c>
      <c r="C71" s="13" t="s">
        <v>17</v>
      </c>
      <c r="D71" s="13" t="s">
        <v>17</v>
      </c>
      <c r="E71" s="13" t="s">
        <v>17</v>
      </c>
      <c r="F71" s="13" t="s">
        <v>17</v>
      </c>
      <c r="G71" s="13" t="s">
        <v>17</v>
      </c>
      <c r="H71" s="13" t="s">
        <v>17</v>
      </c>
      <c r="I71" s="13" t="s">
        <v>17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</row>
    <row r="72" spans="1:15" x14ac:dyDescent="0.35">
      <c r="A72" s="10" t="s">
        <v>127</v>
      </c>
      <c r="B72" s="12">
        <v>44637</v>
      </c>
      <c r="C72" s="12">
        <v>44643</v>
      </c>
      <c r="D72" s="12">
        <v>44643</v>
      </c>
      <c r="E72" s="10" t="s">
        <v>128</v>
      </c>
      <c r="F72" s="10" t="s">
        <v>20</v>
      </c>
      <c r="G72" s="13" t="s">
        <v>21</v>
      </c>
      <c r="H72" s="10" t="s">
        <v>28</v>
      </c>
      <c r="I72" s="12" t="s">
        <v>100</v>
      </c>
      <c r="J72" s="9">
        <v>2450</v>
      </c>
      <c r="K72" s="9">
        <f>3016.23+2761.96</f>
        <v>5778.1900000000005</v>
      </c>
      <c r="L72" s="9">
        <v>0</v>
      </c>
      <c r="M72" s="9">
        <v>0</v>
      </c>
      <c r="N72" s="9">
        <v>0</v>
      </c>
      <c r="O72" s="9">
        <f>J72+K72</f>
        <v>8228.19</v>
      </c>
    </row>
    <row r="73" spans="1:15" x14ac:dyDescent="0.35">
      <c r="A73" s="10" t="s">
        <v>129</v>
      </c>
      <c r="B73" s="12">
        <v>44637</v>
      </c>
      <c r="C73" s="12">
        <v>44647</v>
      </c>
      <c r="D73" s="12">
        <v>44649</v>
      </c>
      <c r="E73" s="10" t="s">
        <v>130</v>
      </c>
      <c r="F73" s="10" t="s">
        <v>20</v>
      </c>
      <c r="G73" s="13" t="s">
        <v>21</v>
      </c>
      <c r="H73" s="10" t="s">
        <v>28</v>
      </c>
      <c r="I73" s="12" t="s">
        <v>131</v>
      </c>
      <c r="J73" s="9">
        <v>1750</v>
      </c>
      <c r="K73" s="9">
        <f>2405.23+876.1+1365.69</f>
        <v>4647.0200000000004</v>
      </c>
      <c r="L73" s="9">
        <v>0</v>
      </c>
      <c r="M73" s="9">
        <v>0</v>
      </c>
      <c r="N73" s="9">
        <v>0</v>
      </c>
      <c r="O73" s="9">
        <f>J73+K73</f>
        <v>6397.02</v>
      </c>
    </row>
    <row r="74" spans="1:15" x14ac:dyDescent="0.35">
      <c r="A74" s="10" t="s">
        <v>132</v>
      </c>
      <c r="B74" s="12">
        <v>44637</v>
      </c>
      <c r="C74" s="12">
        <v>44647</v>
      </c>
      <c r="D74" s="12">
        <v>44649</v>
      </c>
      <c r="E74" s="10" t="s">
        <v>133</v>
      </c>
      <c r="F74" s="10" t="s">
        <v>20</v>
      </c>
      <c r="G74" s="13" t="s">
        <v>21</v>
      </c>
      <c r="H74" s="10" t="s">
        <v>28</v>
      </c>
      <c r="I74" s="12" t="s">
        <v>131</v>
      </c>
      <c r="J74" s="9">
        <v>1750</v>
      </c>
      <c r="K74" s="9">
        <f>2405.23+876.1+1365.69</f>
        <v>4647.0200000000004</v>
      </c>
      <c r="L74" s="9">
        <v>0</v>
      </c>
      <c r="M74" s="9">
        <v>0</v>
      </c>
      <c r="N74" s="9">
        <v>0</v>
      </c>
      <c r="O74" s="9">
        <f>J74+K74</f>
        <v>6397.02</v>
      </c>
    </row>
    <row r="75" spans="1:15" x14ac:dyDescent="0.35">
      <c r="A75" s="10" t="s">
        <v>134</v>
      </c>
      <c r="B75" s="12">
        <v>44638</v>
      </c>
      <c r="C75" s="12">
        <v>44650</v>
      </c>
      <c r="D75" s="12">
        <v>44652</v>
      </c>
      <c r="E75" s="10" t="s">
        <v>130</v>
      </c>
      <c r="F75" s="10" t="s">
        <v>20</v>
      </c>
      <c r="G75" s="13" t="s">
        <v>21</v>
      </c>
      <c r="H75" s="10" t="s">
        <v>28</v>
      </c>
      <c r="I75" s="12" t="s">
        <v>135</v>
      </c>
      <c r="J75" s="9">
        <v>1750</v>
      </c>
      <c r="K75" s="9">
        <v>0</v>
      </c>
      <c r="L75" s="9">
        <v>0</v>
      </c>
      <c r="M75" s="9">
        <v>0</v>
      </c>
      <c r="N75" s="9">
        <v>0</v>
      </c>
      <c r="O75" s="9">
        <f>J75</f>
        <v>1750</v>
      </c>
    </row>
    <row r="76" spans="1:15" x14ac:dyDescent="0.35">
      <c r="A76" s="10" t="s">
        <v>136</v>
      </c>
      <c r="B76" s="12">
        <v>44638</v>
      </c>
      <c r="C76" s="12">
        <v>44650</v>
      </c>
      <c r="D76" s="12">
        <v>44652</v>
      </c>
      <c r="E76" s="10" t="s">
        <v>133</v>
      </c>
      <c r="F76" s="10" t="s">
        <v>20</v>
      </c>
      <c r="G76" s="13" t="s">
        <v>21</v>
      </c>
      <c r="H76" s="10" t="s">
        <v>28</v>
      </c>
      <c r="I76" s="12" t="s">
        <v>135</v>
      </c>
      <c r="J76" s="9">
        <v>1750</v>
      </c>
      <c r="K76" s="9">
        <v>0</v>
      </c>
      <c r="L76" s="9">
        <v>0</v>
      </c>
      <c r="M76" s="9">
        <v>0</v>
      </c>
      <c r="N76" s="9">
        <v>0</v>
      </c>
      <c r="O76" s="9">
        <f>J76</f>
        <v>1750</v>
      </c>
    </row>
    <row r="77" spans="1:15" hidden="1" x14ac:dyDescent="0.35">
      <c r="A77" s="10" t="s">
        <v>137</v>
      </c>
      <c r="B77" s="12" t="s">
        <v>17</v>
      </c>
      <c r="C77" s="13" t="s">
        <v>17</v>
      </c>
      <c r="D77" s="13" t="s">
        <v>17</v>
      </c>
      <c r="E77" s="13" t="s">
        <v>17</v>
      </c>
      <c r="F77" s="13" t="s">
        <v>17</v>
      </c>
      <c r="G77" s="13" t="s">
        <v>17</v>
      </c>
      <c r="H77" s="13" t="s">
        <v>17</v>
      </c>
      <c r="I77" s="13" t="s">
        <v>17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</row>
    <row r="78" spans="1:15" x14ac:dyDescent="0.35">
      <c r="A78" s="10" t="s">
        <v>138</v>
      </c>
      <c r="B78" s="12">
        <v>44638</v>
      </c>
      <c r="C78" s="12">
        <v>44650</v>
      </c>
      <c r="D78" s="12">
        <v>44652</v>
      </c>
      <c r="E78" s="10" t="s">
        <v>46</v>
      </c>
      <c r="F78" s="10" t="s">
        <v>20</v>
      </c>
      <c r="G78" s="13" t="s">
        <v>21</v>
      </c>
      <c r="H78" s="10" t="s">
        <v>28</v>
      </c>
      <c r="I78" s="12" t="s">
        <v>139</v>
      </c>
      <c r="J78" s="9">
        <v>1400</v>
      </c>
      <c r="K78" s="9">
        <f>2617.23+2493.27</f>
        <v>5110.5</v>
      </c>
      <c r="L78" s="9">
        <v>0</v>
      </c>
      <c r="M78" s="9">
        <v>0</v>
      </c>
      <c r="N78" s="9">
        <v>0</v>
      </c>
      <c r="O78" s="9">
        <f>J78+K78</f>
        <v>6510.5</v>
      </c>
    </row>
    <row r="79" spans="1:15" x14ac:dyDescent="0.35">
      <c r="A79" s="10" t="s">
        <v>140</v>
      </c>
      <c r="B79" s="12">
        <v>44638</v>
      </c>
      <c r="C79" s="12">
        <v>44650</v>
      </c>
      <c r="D79" s="12">
        <v>44652</v>
      </c>
      <c r="E79" s="10" t="s">
        <v>141</v>
      </c>
      <c r="F79" s="10" t="s">
        <v>20</v>
      </c>
      <c r="G79" s="13" t="s">
        <v>21</v>
      </c>
      <c r="H79" s="10" t="s">
        <v>28</v>
      </c>
      <c r="I79" s="12" t="s">
        <v>139</v>
      </c>
      <c r="J79" s="9">
        <v>1400</v>
      </c>
      <c r="K79" s="9">
        <f>2617.23+2493.27</f>
        <v>5110.5</v>
      </c>
      <c r="L79" s="9">
        <v>0</v>
      </c>
      <c r="M79" s="9">
        <v>0</v>
      </c>
      <c r="N79" s="9">
        <v>0</v>
      </c>
      <c r="O79" s="9">
        <f>J79+K79</f>
        <v>6510.5</v>
      </c>
    </row>
    <row r="80" spans="1:15" x14ac:dyDescent="0.35">
      <c r="A80" s="10" t="s">
        <v>142</v>
      </c>
      <c r="B80" s="12">
        <v>44641</v>
      </c>
      <c r="C80" s="12">
        <v>44650</v>
      </c>
      <c r="D80" s="12">
        <v>44652</v>
      </c>
      <c r="E80" s="10" t="s">
        <v>143</v>
      </c>
      <c r="F80" s="10" t="s">
        <v>20</v>
      </c>
      <c r="G80" s="10" t="s">
        <v>144</v>
      </c>
      <c r="H80" s="10" t="s">
        <v>28</v>
      </c>
      <c r="I80" s="13" t="s">
        <v>86</v>
      </c>
      <c r="J80" s="9">
        <v>2340</v>
      </c>
      <c r="K80" s="9">
        <f>2439.23+1986.96</f>
        <v>4426.1900000000005</v>
      </c>
      <c r="L80" s="9">
        <v>0</v>
      </c>
      <c r="M80" s="9">
        <v>0</v>
      </c>
      <c r="N80" s="9">
        <v>0</v>
      </c>
      <c r="O80" s="9">
        <f>J80+K80</f>
        <v>6766.1900000000005</v>
      </c>
    </row>
    <row r="81" spans="1:15" x14ac:dyDescent="0.35">
      <c r="A81" s="10" t="s">
        <v>145</v>
      </c>
      <c r="B81" s="12">
        <v>44641</v>
      </c>
      <c r="C81" s="12">
        <v>44650</v>
      </c>
      <c r="D81" s="12">
        <v>44652</v>
      </c>
      <c r="E81" s="10" t="s">
        <v>146</v>
      </c>
      <c r="F81" s="10" t="s">
        <v>20</v>
      </c>
      <c r="G81" s="10" t="s">
        <v>144</v>
      </c>
      <c r="H81" s="10" t="s">
        <v>28</v>
      </c>
      <c r="I81" s="13" t="s">
        <v>86</v>
      </c>
      <c r="J81" s="9">
        <v>2340</v>
      </c>
      <c r="K81" s="9">
        <f>2439.23+1986.96</f>
        <v>4426.1900000000005</v>
      </c>
      <c r="L81" s="9">
        <v>0</v>
      </c>
      <c r="M81" s="9">
        <v>0</v>
      </c>
      <c r="N81" s="9">
        <v>0</v>
      </c>
      <c r="O81" s="9">
        <f>J81+K81</f>
        <v>6766.1900000000005</v>
      </c>
    </row>
    <row r="82" spans="1:15" x14ac:dyDescent="0.35">
      <c r="A82" s="10" t="s">
        <v>147</v>
      </c>
      <c r="B82" s="12">
        <v>44641</v>
      </c>
      <c r="C82" s="12">
        <v>44644</v>
      </c>
      <c r="D82" s="12">
        <v>44645</v>
      </c>
      <c r="E82" s="10" t="s">
        <v>50</v>
      </c>
      <c r="F82" s="10" t="s">
        <v>20</v>
      </c>
      <c r="G82" s="13" t="s">
        <v>21</v>
      </c>
      <c r="H82" s="10" t="s">
        <v>28</v>
      </c>
      <c r="I82" s="12" t="s">
        <v>86</v>
      </c>
      <c r="J82" s="9">
        <v>1520</v>
      </c>
      <c r="K82" s="9">
        <f>3034.23+3035.96</f>
        <v>6070.1900000000005</v>
      </c>
      <c r="L82" s="9">
        <v>0</v>
      </c>
      <c r="M82" s="9">
        <v>0</v>
      </c>
      <c r="N82" s="9">
        <v>0</v>
      </c>
      <c r="O82" s="9">
        <f>J82+K82</f>
        <v>7590.1900000000005</v>
      </c>
    </row>
    <row r="83" spans="1:15" hidden="1" x14ac:dyDescent="0.35">
      <c r="A83" s="10" t="s">
        <v>148</v>
      </c>
      <c r="B83" s="12" t="s">
        <v>17</v>
      </c>
      <c r="C83" s="13" t="s">
        <v>17</v>
      </c>
      <c r="D83" s="13" t="s">
        <v>17</v>
      </c>
      <c r="E83" s="13" t="s">
        <v>17</v>
      </c>
      <c r="F83" s="13" t="s">
        <v>17</v>
      </c>
      <c r="G83" s="13" t="s">
        <v>17</v>
      </c>
      <c r="H83" s="13" t="s">
        <v>17</v>
      </c>
      <c r="I83" s="13" t="s">
        <v>17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</row>
    <row r="84" spans="1:15" x14ac:dyDescent="0.35">
      <c r="A84" s="10" t="s">
        <v>149</v>
      </c>
      <c r="B84" s="12">
        <v>44641</v>
      </c>
      <c r="C84" s="12">
        <v>44662</v>
      </c>
      <c r="D84" s="12">
        <v>44664</v>
      </c>
      <c r="E84" s="10" t="s">
        <v>46</v>
      </c>
      <c r="F84" s="10" t="s">
        <v>20</v>
      </c>
      <c r="G84" s="13" t="s">
        <v>21</v>
      </c>
      <c r="H84" s="10" t="s">
        <v>28</v>
      </c>
      <c r="I84" s="13" t="s">
        <v>150</v>
      </c>
      <c r="J84" s="9">
        <v>1400</v>
      </c>
      <c r="K84" s="9">
        <f>1470.23+1040.37</f>
        <v>2510.6</v>
      </c>
      <c r="L84" s="9">
        <v>0</v>
      </c>
      <c r="M84" s="9">
        <v>0</v>
      </c>
      <c r="N84" s="9">
        <v>0</v>
      </c>
      <c r="O84" s="9">
        <f>J84+K84</f>
        <v>3910.6</v>
      </c>
    </row>
    <row r="85" spans="1:15" x14ac:dyDescent="0.35">
      <c r="A85" s="10" t="s">
        <v>151</v>
      </c>
      <c r="B85" s="12">
        <v>44641</v>
      </c>
      <c r="C85" s="12">
        <v>44662</v>
      </c>
      <c r="D85" s="12">
        <v>44664</v>
      </c>
      <c r="E85" s="10" t="s">
        <v>141</v>
      </c>
      <c r="F85" s="10" t="s">
        <v>20</v>
      </c>
      <c r="G85" s="13" t="s">
        <v>21</v>
      </c>
      <c r="H85" s="10" t="s">
        <v>28</v>
      </c>
      <c r="I85" s="13" t="s">
        <v>150</v>
      </c>
      <c r="J85" s="9">
        <v>1400</v>
      </c>
      <c r="K85" s="9">
        <f>1154.23+1042.37</f>
        <v>2196.6</v>
      </c>
      <c r="L85" s="9">
        <v>0</v>
      </c>
      <c r="M85" s="9">
        <v>0</v>
      </c>
      <c r="N85" s="9">
        <v>0</v>
      </c>
      <c r="O85" s="9">
        <f>J85+K85</f>
        <v>3596.6</v>
      </c>
    </row>
    <row r="86" spans="1:15" x14ac:dyDescent="0.35">
      <c r="A86" s="10" t="s">
        <v>152</v>
      </c>
      <c r="B86" s="12">
        <v>44642</v>
      </c>
      <c r="C86" s="12">
        <v>44644</v>
      </c>
      <c r="D86" s="12">
        <v>44645</v>
      </c>
      <c r="E86" s="10" t="s">
        <v>27</v>
      </c>
      <c r="F86" s="10" t="s">
        <v>20</v>
      </c>
      <c r="G86" s="13" t="s">
        <v>21</v>
      </c>
      <c r="H86" s="10" t="s">
        <v>28</v>
      </c>
      <c r="I86" s="13" t="s">
        <v>100</v>
      </c>
      <c r="J86" s="9">
        <v>1400</v>
      </c>
      <c r="K86" s="9">
        <f>3034.23+3035.96</f>
        <v>6070.1900000000005</v>
      </c>
      <c r="L86" s="9">
        <v>0</v>
      </c>
      <c r="M86" s="9">
        <v>0</v>
      </c>
      <c r="N86" s="9">
        <v>0</v>
      </c>
      <c r="O86" s="9">
        <f>J86+K86</f>
        <v>7470.1900000000005</v>
      </c>
    </row>
    <row r="87" spans="1:15" x14ac:dyDescent="0.35">
      <c r="A87" s="10" t="s">
        <v>153</v>
      </c>
      <c r="B87" s="12">
        <v>44642</v>
      </c>
      <c r="C87" s="12">
        <v>44644</v>
      </c>
      <c r="D87" s="12">
        <v>44645</v>
      </c>
      <c r="E87" s="28" t="s">
        <v>55</v>
      </c>
      <c r="F87" s="10" t="s">
        <v>20</v>
      </c>
      <c r="G87" s="13" t="s">
        <v>21</v>
      </c>
      <c r="H87" s="10" t="s">
        <v>28</v>
      </c>
      <c r="I87" s="13" t="s">
        <v>100</v>
      </c>
      <c r="J87" s="9">
        <v>1400</v>
      </c>
      <c r="K87" s="9">
        <f>3034.23+3035.96</f>
        <v>6070.1900000000005</v>
      </c>
      <c r="L87" s="9">
        <v>0</v>
      </c>
      <c r="M87" s="9">
        <v>0</v>
      </c>
      <c r="N87" s="9">
        <v>0</v>
      </c>
      <c r="O87" s="9">
        <f>J87+K87</f>
        <v>7470.1900000000005</v>
      </c>
    </row>
    <row r="88" spans="1:15" hidden="1" x14ac:dyDescent="0.35">
      <c r="A88" s="10" t="s">
        <v>154</v>
      </c>
      <c r="B88" s="12" t="s">
        <v>17</v>
      </c>
      <c r="C88" s="13" t="s">
        <v>17</v>
      </c>
      <c r="D88" s="13" t="s">
        <v>17</v>
      </c>
      <c r="E88" s="13" t="s">
        <v>17</v>
      </c>
      <c r="F88" s="13" t="s">
        <v>17</v>
      </c>
      <c r="G88" s="13" t="s">
        <v>17</v>
      </c>
      <c r="H88" s="13" t="s">
        <v>17</v>
      </c>
      <c r="I88" s="13" t="s">
        <v>17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</row>
    <row r="89" spans="1:15" hidden="1" x14ac:dyDescent="0.35">
      <c r="A89" s="10" t="s">
        <v>155</v>
      </c>
      <c r="B89" s="12" t="s">
        <v>17</v>
      </c>
      <c r="C89" s="13" t="s">
        <v>17</v>
      </c>
      <c r="D89" s="13" t="s">
        <v>17</v>
      </c>
      <c r="E89" s="13" t="s">
        <v>17</v>
      </c>
      <c r="F89" s="13" t="s">
        <v>17</v>
      </c>
      <c r="G89" s="13" t="s">
        <v>17</v>
      </c>
      <c r="H89" s="13" t="s">
        <v>17</v>
      </c>
      <c r="I89" s="13" t="s">
        <v>17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</row>
    <row r="90" spans="1:15" hidden="1" x14ac:dyDescent="0.35">
      <c r="A90" s="10" t="s">
        <v>156</v>
      </c>
      <c r="B90" s="12" t="s">
        <v>17</v>
      </c>
      <c r="C90" s="13" t="s">
        <v>17</v>
      </c>
      <c r="D90" s="13" t="s">
        <v>17</v>
      </c>
      <c r="E90" s="13" t="s">
        <v>17</v>
      </c>
      <c r="F90" s="13" t="s">
        <v>17</v>
      </c>
      <c r="G90" s="13" t="s">
        <v>17</v>
      </c>
      <c r="H90" s="13" t="s">
        <v>17</v>
      </c>
      <c r="I90" s="13" t="s">
        <v>17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</row>
    <row r="91" spans="1:15" x14ac:dyDescent="0.35">
      <c r="A91" s="10" t="s">
        <v>157</v>
      </c>
      <c r="B91" s="12">
        <v>44642</v>
      </c>
      <c r="C91" s="12">
        <v>44650</v>
      </c>
      <c r="D91" s="12">
        <v>44650</v>
      </c>
      <c r="E91" s="28" t="s">
        <v>27</v>
      </c>
      <c r="F91" s="10" t="s">
        <v>20</v>
      </c>
      <c r="G91" s="13" t="s">
        <v>21</v>
      </c>
      <c r="H91" s="10" t="s">
        <v>28</v>
      </c>
      <c r="I91" s="13" t="s">
        <v>29</v>
      </c>
      <c r="J91" s="9">
        <v>1030</v>
      </c>
      <c r="K91" s="9">
        <f>2052.23+2051.55</f>
        <v>4103.7800000000007</v>
      </c>
      <c r="L91" s="9">
        <v>0</v>
      </c>
      <c r="M91" s="9">
        <v>0</v>
      </c>
      <c r="N91" s="9">
        <v>0</v>
      </c>
      <c r="O91" s="9">
        <f>J91+K91</f>
        <v>5133.7800000000007</v>
      </c>
    </row>
    <row r="92" spans="1:15" x14ac:dyDescent="0.35">
      <c r="A92" s="10" t="s">
        <v>158</v>
      </c>
      <c r="B92" s="12">
        <v>44643</v>
      </c>
      <c r="C92" s="12">
        <v>44649</v>
      </c>
      <c r="D92" s="12">
        <v>44651</v>
      </c>
      <c r="E92" s="28" t="s">
        <v>114</v>
      </c>
      <c r="F92" s="10" t="s">
        <v>20</v>
      </c>
      <c r="G92" s="13" t="s">
        <v>21</v>
      </c>
      <c r="H92" s="10" t="s">
        <v>28</v>
      </c>
      <c r="I92" s="13" t="s">
        <v>159</v>
      </c>
      <c r="J92" s="9">
        <v>1750</v>
      </c>
      <c r="K92" s="9">
        <f>1707.23+1131.23</f>
        <v>2838.46</v>
      </c>
      <c r="L92" s="9">
        <v>0</v>
      </c>
      <c r="M92" s="9">
        <v>0</v>
      </c>
      <c r="N92" s="9">
        <v>0</v>
      </c>
      <c r="O92" s="9">
        <f>J92+K92</f>
        <v>4588.46</v>
      </c>
    </row>
    <row r="93" spans="1:15" x14ac:dyDescent="0.35">
      <c r="A93" s="10" t="s">
        <v>160</v>
      </c>
      <c r="B93" s="12">
        <v>44643</v>
      </c>
      <c r="C93" s="12">
        <v>44649</v>
      </c>
      <c r="D93" s="12">
        <v>44649</v>
      </c>
      <c r="E93" s="28" t="s">
        <v>50</v>
      </c>
      <c r="F93" s="10" t="s">
        <v>20</v>
      </c>
      <c r="G93" s="13" t="s">
        <v>21</v>
      </c>
      <c r="H93" s="10" t="s">
        <v>28</v>
      </c>
      <c r="I93" s="13" t="s">
        <v>122</v>
      </c>
      <c r="J93" s="9">
        <v>1140</v>
      </c>
      <c r="K93" s="9">
        <f>2233.23+2230.67</f>
        <v>4463.8999999999996</v>
      </c>
      <c r="L93" s="9">
        <v>0</v>
      </c>
      <c r="M93" s="9">
        <v>0</v>
      </c>
      <c r="N93" s="9">
        <v>0</v>
      </c>
      <c r="O93" s="9">
        <f>J93+K93</f>
        <v>5603.9</v>
      </c>
    </row>
    <row r="94" spans="1:15" x14ac:dyDescent="0.35">
      <c r="A94" s="10" t="s">
        <v>161</v>
      </c>
      <c r="B94" s="12">
        <v>44644</v>
      </c>
      <c r="C94" s="12">
        <v>44663</v>
      </c>
      <c r="D94" s="12">
        <v>44663</v>
      </c>
      <c r="E94" s="28" t="s">
        <v>162</v>
      </c>
      <c r="F94" s="10" t="s">
        <v>20</v>
      </c>
      <c r="G94" s="13" t="s">
        <v>21</v>
      </c>
      <c r="H94" s="10" t="s">
        <v>28</v>
      </c>
      <c r="I94" s="13" t="s">
        <v>163</v>
      </c>
      <c r="J94" s="9">
        <v>780</v>
      </c>
      <c r="K94" s="9">
        <f>1234.23+2435.96</f>
        <v>3670.19</v>
      </c>
      <c r="L94" s="9">
        <v>0</v>
      </c>
      <c r="M94" s="9">
        <v>0</v>
      </c>
      <c r="N94" s="9">
        <v>0</v>
      </c>
      <c r="O94" s="9">
        <f>J94+K94</f>
        <v>4450.1900000000005</v>
      </c>
    </row>
    <row r="95" spans="1:15" hidden="1" x14ac:dyDescent="0.35">
      <c r="A95" s="10" t="s">
        <v>164</v>
      </c>
      <c r="B95" s="12" t="s">
        <v>17</v>
      </c>
      <c r="C95" s="10" t="s">
        <v>17</v>
      </c>
      <c r="D95" s="10" t="s">
        <v>17</v>
      </c>
      <c r="E95" s="10" t="s">
        <v>17</v>
      </c>
      <c r="F95" s="10" t="s">
        <v>17</v>
      </c>
      <c r="G95" s="10" t="s">
        <v>17</v>
      </c>
      <c r="H95" s="10" t="s">
        <v>17</v>
      </c>
      <c r="I95" s="10" t="s">
        <v>17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</row>
    <row r="96" spans="1:15" hidden="1" x14ac:dyDescent="0.35">
      <c r="A96" s="10" t="s">
        <v>165</v>
      </c>
      <c r="B96" s="12" t="s">
        <v>17</v>
      </c>
      <c r="C96" s="10" t="s">
        <v>17</v>
      </c>
      <c r="D96" s="10" t="s">
        <v>17</v>
      </c>
      <c r="E96" s="10" t="s">
        <v>17</v>
      </c>
      <c r="F96" s="10" t="s">
        <v>17</v>
      </c>
      <c r="G96" s="10" t="s">
        <v>17</v>
      </c>
      <c r="H96" s="10" t="s">
        <v>17</v>
      </c>
      <c r="I96" s="10" t="s">
        <v>17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</row>
    <row r="97" spans="1:15" hidden="1" x14ac:dyDescent="0.35">
      <c r="A97" s="10" t="s">
        <v>166</v>
      </c>
      <c r="B97" s="12" t="s">
        <v>17</v>
      </c>
      <c r="C97" s="10" t="s">
        <v>17</v>
      </c>
      <c r="D97" s="10" t="s">
        <v>17</v>
      </c>
      <c r="E97" s="10" t="s">
        <v>17</v>
      </c>
      <c r="F97" s="10" t="s">
        <v>17</v>
      </c>
      <c r="G97" s="10" t="s">
        <v>17</v>
      </c>
      <c r="H97" s="10" t="s">
        <v>17</v>
      </c>
      <c r="I97" s="12" t="s">
        <v>17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</row>
    <row r="98" spans="1:15" hidden="1" x14ac:dyDescent="0.35">
      <c r="A98" s="10" t="s">
        <v>167</v>
      </c>
      <c r="B98" s="12" t="s">
        <v>17</v>
      </c>
      <c r="C98" s="10" t="s">
        <v>17</v>
      </c>
      <c r="D98" s="10" t="s">
        <v>17</v>
      </c>
      <c r="E98" s="10" t="s">
        <v>17</v>
      </c>
      <c r="F98" s="10" t="s">
        <v>17</v>
      </c>
      <c r="G98" s="10" t="s">
        <v>17</v>
      </c>
      <c r="H98" s="10" t="s">
        <v>17</v>
      </c>
      <c r="I98" s="12" t="s">
        <v>17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</row>
    <row r="99" spans="1:15" hidden="1" x14ac:dyDescent="0.35">
      <c r="A99" s="10" t="s">
        <v>168</v>
      </c>
      <c r="B99" s="12" t="s">
        <v>17</v>
      </c>
      <c r="C99" s="10" t="s">
        <v>17</v>
      </c>
      <c r="D99" s="10" t="s">
        <v>17</v>
      </c>
      <c r="E99" s="10" t="s">
        <v>17</v>
      </c>
      <c r="F99" s="10" t="s">
        <v>17</v>
      </c>
      <c r="G99" s="10" t="s">
        <v>17</v>
      </c>
      <c r="H99" s="10" t="s">
        <v>17</v>
      </c>
      <c r="I99" s="12" t="s">
        <v>17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</row>
    <row r="100" spans="1:15" x14ac:dyDescent="0.35">
      <c r="A100" s="10" t="s">
        <v>169</v>
      </c>
      <c r="B100" s="12">
        <v>44650</v>
      </c>
      <c r="C100" s="12">
        <v>44650</v>
      </c>
      <c r="D100" s="12">
        <v>44650</v>
      </c>
      <c r="E100" s="10" t="s">
        <v>46</v>
      </c>
      <c r="F100" s="10" t="s">
        <v>20</v>
      </c>
      <c r="G100" s="13" t="s">
        <v>21</v>
      </c>
      <c r="H100" s="10" t="s">
        <v>131</v>
      </c>
      <c r="I100" s="12" t="s">
        <v>28</v>
      </c>
      <c r="J100" s="9">
        <v>0</v>
      </c>
      <c r="K100" s="9">
        <v>2158.69</v>
      </c>
      <c r="L100" s="9">
        <v>0</v>
      </c>
      <c r="M100" s="9">
        <v>0</v>
      </c>
      <c r="N100" s="9">
        <v>0</v>
      </c>
      <c r="O100" s="9">
        <f>K100</f>
        <v>2158.69</v>
      </c>
    </row>
    <row r="101" spans="1:15" x14ac:dyDescent="0.35">
      <c r="A101" s="10" t="s">
        <v>170</v>
      </c>
      <c r="B101" s="12">
        <v>44651</v>
      </c>
      <c r="C101" s="12">
        <v>44650</v>
      </c>
      <c r="D101" s="12">
        <v>44650</v>
      </c>
      <c r="E101" s="10" t="s">
        <v>50</v>
      </c>
      <c r="F101" s="10" t="s">
        <v>20</v>
      </c>
      <c r="G101" s="13" t="s">
        <v>21</v>
      </c>
      <c r="H101" s="10" t="s">
        <v>131</v>
      </c>
      <c r="I101" s="12" t="s">
        <v>28</v>
      </c>
      <c r="J101" s="9">
        <v>0</v>
      </c>
      <c r="K101" s="9">
        <v>2158.9699999999998</v>
      </c>
      <c r="L101" s="9">
        <v>0</v>
      </c>
      <c r="M101" s="9">
        <v>0</v>
      </c>
      <c r="N101" s="9">
        <v>0</v>
      </c>
      <c r="O101" s="9">
        <f>K101</f>
        <v>2158.9699999999998</v>
      </c>
    </row>
    <row r="102" spans="1:15" x14ac:dyDescent="0.35">
      <c r="A102" s="10" t="s">
        <v>171</v>
      </c>
      <c r="B102" s="12">
        <v>44656</v>
      </c>
      <c r="C102" s="12">
        <v>44658</v>
      </c>
      <c r="D102" s="12">
        <v>44660</v>
      </c>
      <c r="E102" s="10" t="s">
        <v>46</v>
      </c>
      <c r="F102" s="10" t="s">
        <v>20</v>
      </c>
      <c r="G102" s="13" t="s">
        <v>21</v>
      </c>
      <c r="H102" s="10" t="s">
        <v>28</v>
      </c>
      <c r="I102" s="12" t="s">
        <v>172</v>
      </c>
      <c r="J102" s="9">
        <v>1400</v>
      </c>
      <c r="K102" s="9">
        <v>5267.96</v>
      </c>
      <c r="L102" s="9">
        <v>0</v>
      </c>
      <c r="M102" s="9">
        <v>0</v>
      </c>
      <c r="N102" s="9">
        <v>0</v>
      </c>
      <c r="O102" s="9">
        <v>6667.96</v>
      </c>
    </row>
    <row r="103" spans="1:15" x14ac:dyDescent="0.35">
      <c r="A103" s="10" t="s">
        <v>173</v>
      </c>
      <c r="B103" s="12">
        <v>44656</v>
      </c>
      <c r="C103" s="12">
        <v>44657</v>
      </c>
      <c r="D103" s="12">
        <v>44657</v>
      </c>
      <c r="E103" s="10" t="s">
        <v>46</v>
      </c>
      <c r="F103" s="10" t="s">
        <v>20</v>
      </c>
      <c r="G103" s="13" t="s">
        <v>21</v>
      </c>
      <c r="H103" s="10" t="s">
        <v>28</v>
      </c>
      <c r="I103" s="12" t="s">
        <v>67</v>
      </c>
      <c r="J103" s="9">
        <v>780</v>
      </c>
      <c r="K103" s="9">
        <v>4870.1899999999996</v>
      </c>
      <c r="L103" s="9">
        <v>0</v>
      </c>
      <c r="M103" s="9">
        <v>0</v>
      </c>
      <c r="N103" s="9">
        <v>0</v>
      </c>
      <c r="O103" s="9">
        <v>5650.19</v>
      </c>
    </row>
    <row r="104" spans="1:15" x14ac:dyDescent="0.35">
      <c r="A104" s="10" t="s">
        <v>174</v>
      </c>
      <c r="B104" s="12">
        <v>44657</v>
      </c>
      <c r="C104" s="12">
        <v>44658</v>
      </c>
      <c r="D104" s="12">
        <v>44660</v>
      </c>
      <c r="E104" s="10" t="s">
        <v>50</v>
      </c>
      <c r="F104" s="10" t="s">
        <v>20</v>
      </c>
      <c r="G104" s="13" t="s">
        <v>21</v>
      </c>
      <c r="H104" s="10" t="s">
        <v>28</v>
      </c>
      <c r="I104" s="12" t="s">
        <v>172</v>
      </c>
      <c r="J104" s="9">
        <v>1560</v>
      </c>
      <c r="K104" s="9">
        <v>5425.94</v>
      </c>
      <c r="L104" s="9">
        <v>0</v>
      </c>
      <c r="M104" s="9">
        <v>0</v>
      </c>
      <c r="N104" s="9">
        <v>0</v>
      </c>
      <c r="O104" s="9">
        <v>6985.94</v>
      </c>
    </row>
    <row r="105" spans="1:15" x14ac:dyDescent="0.35">
      <c r="A105" s="10" t="s">
        <v>175</v>
      </c>
      <c r="B105" s="12">
        <v>44658</v>
      </c>
      <c r="C105" s="12">
        <v>44658</v>
      </c>
      <c r="D105" s="12">
        <v>44660</v>
      </c>
      <c r="E105" s="10" t="s">
        <v>55</v>
      </c>
      <c r="F105" s="10" t="s">
        <v>20</v>
      </c>
      <c r="G105" s="13" t="s">
        <v>21</v>
      </c>
      <c r="H105" s="10" t="s">
        <v>28</v>
      </c>
      <c r="I105" s="12" t="s">
        <v>172</v>
      </c>
      <c r="J105" s="9">
        <v>1400</v>
      </c>
      <c r="K105" s="9">
        <v>4655.95</v>
      </c>
      <c r="L105" s="9">
        <v>0</v>
      </c>
      <c r="M105" s="9">
        <v>0</v>
      </c>
      <c r="N105" s="9">
        <v>0</v>
      </c>
      <c r="O105" s="9">
        <v>6055.95</v>
      </c>
    </row>
    <row r="106" spans="1:15" hidden="1" x14ac:dyDescent="0.35">
      <c r="A106" s="10" t="s">
        <v>176</v>
      </c>
      <c r="B106" s="12" t="s">
        <v>17</v>
      </c>
      <c r="C106" s="12" t="s">
        <v>17</v>
      </c>
      <c r="D106" s="12" t="s">
        <v>17</v>
      </c>
      <c r="E106" s="10" t="s">
        <v>17</v>
      </c>
      <c r="F106" s="10" t="s">
        <v>17</v>
      </c>
      <c r="G106" s="10" t="s">
        <v>17</v>
      </c>
      <c r="H106" s="10" t="s">
        <v>17</v>
      </c>
      <c r="I106" s="12" t="s">
        <v>17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</row>
    <row r="107" spans="1:15" x14ac:dyDescent="0.35">
      <c r="A107" s="10" t="s">
        <v>177</v>
      </c>
      <c r="B107" s="12">
        <v>44659</v>
      </c>
      <c r="C107" s="12">
        <v>44684</v>
      </c>
      <c r="D107" s="12">
        <v>44685</v>
      </c>
      <c r="E107" s="10" t="s">
        <v>178</v>
      </c>
      <c r="F107" s="10" t="s">
        <v>20</v>
      </c>
      <c r="G107" s="13" t="s">
        <v>21</v>
      </c>
      <c r="H107" s="10" t="s">
        <v>28</v>
      </c>
      <c r="I107" s="12" t="s">
        <v>86</v>
      </c>
      <c r="J107" s="9">
        <v>1170</v>
      </c>
      <c r="K107" s="9">
        <v>1544.04</v>
      </c>
      <c r="L107" s="9">
        <v>0</v>
      </c>
      <c r="M107" s="9">
        <v>0</v>
      </c>
      <c r="N107" s="9">
        <v>0</v>
      </c>
      <c r="O107" s="9">
        <v>2714.04</v>
      </c>
    </row>
    <row r="108" spans="1:15" x14ac:dyDescent="0.35">
      <c r="A108" s="10" t="s">
        <v>179</v>
      </c>
      <c r="B108" s="12">
        <v>44662</v>
      </c>
      <c r="C108" s="12">
        <v>44680</v>
      </c>
      <c r="D108" s="12">
        <v>44688</v>
      </c>
      <c r="E108" s="10" t="s">
        <v>180</v>
      </c>
      <c r="F108" s="10" t="s">
        <v>20</v>
      </c>
      <c r="G108" s="10" t="s">
        <v>42</v>
      </c>
      <c r="H108" s="10" t="s">
        <v>22</v>
      </c>
      <c r="I108" s="12" t="s">
        <v>181</v>
      </c>
      <c r="J108" s="9">
        <v>10162.5</v>
      </c>
      <c r="K108" s="9">
        <v>15972.76</v>
      </c>
      <c r="L108" s="9">
        <v>10365.25</v>
      </c>
      <c r="M108" s="9">
        <v>0</v>
      </c>
      <c r="N108" s="9">
        <v>403.29</v>
      </c>
      <c r="O108" s="9">
        <v>26741.3</v>
      </c>
    </row>
    <row r="109" spans="1:15" hidden="1" x14ac:dyDescent="0.35">
      <c r="A109" s="10" t="s">
        <v>182</v>
      </c>
      <c r="B109" s="12" t="s">
        <v>17</v>
      </c>
      <c r="C109" s="10" t="s">
        <v>17</v>
      </c>
      <c r="D109" s="10" t="s">
        <v>17</v>
      </c>
      <c r="E109" s="10" t="s">
        <v>17</v>
      </c>
      <c r="F109" s="10" t="s">
        <v>17</v>
      </c>
      <c r="G109" s="10" t="s">
        <v>17</v>
      </c>
      <c r="H109" s="10" t="s">
        <v>17</v>
      </c>
      <c r="I109" s="10" t="s">
        <v>17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</row>
    <row r="110" spans="1:15" x14ac:dyDescent="0.35">
      <c r="A110" s="10" t="s">
        <v>183</v>
      </c>
      <c r="B110" s="12">
        <v>44664</v>
      </c>
      <c r="C110" s="12">
        <v>44664</v>
      </c>
      <c r="D110" s="12">
        <v>44664</v>
      </c>
      <c r="E110" s="10" t="s">
        <v>46</v>
      </c>
      <c r="F110" s="10" t="s">
        <v>20</v>
      </c>
      <c r="G110" s="13" t="s">
        <v>21</v>
      </c>
      <c r="H110" s="10" t="s">
        <v>184</v>
      </c>
      <c r="I110" s="12" t="s">
        <v>28</v>
      </c>
      <c r="J110" s="9">
        <v>0</v>
      </c>
      <c r="K110" s="9">
        <v>2860.22</v>
      </c>
      <c r="L110" s="9">
        <v>0</v>
      </c>
      <c r="M110" s="9">
        <v>0</v>
      </c>
      <c r="N110" s="9">
        <v>0</v>
      </c>
      <c r="O110" s="9">
        <v>2860.22</v>
      </c>
    </row>
    <row r="111" spans="1:15" x14ac:dyDescent="0.35">
      <c r="A111" s="10" t="s">
        <v>185</v>
      </c>
      <c r="B111" s="12">
        <v>44664</v>
      </c>
      <c r="C111" s="12">
        <v>44664</v>
      </c>
      <c r="D111" s="12">
        <v>44664</v>
      </c>
      <c r="E111" s="10" t="s">
        <v>141</v>
      </c>
      <c r="F111" s="10" t="s">
        <v>20</v>
      </c>
      <c r="G111" s="13" t="s">
        <v>21</v>
      </c>
      <c r="H111" s="10" t="s">
        <v>184</v>
      </c>
      <c r="I111" s="12" t="s">
        <v>28</v>
      </c>
      <c r="J111" s="9">
        <v>0</v>
      </c>
      <c r="K111" s="9">
        <v>3012.22</v>
      </c>
      <c r="L111" s="9">
        <v>0</v>
      </c>
      <c r="M111" s="9">
        <v>0</v>
      </c>
      <c r="N111" s="9">
        <v>0</v>
      </c>
      <c r="O111" s="9">
        <v>3012.22</v>
      </c>
    </row>
    <row r="112" spans="1:15" hidden="1" x14ac:dyDescent="0.35">
      <c r="A112" s="10" t="s">
        <v>186</v>
      </c>
      <c r="B112" s="12" t="s">
        <v>17</v>
      </c>
      <c r="C112" s="10" t="s">
        <v>17</v>
      </c>
      <c r="D112" s="10" t="s">
        <v>17</v>
      </c>
      <c r="E112" s="10" t="s">
        <v>17</v>
      </c>
      <c r="F112" s="10" t="s">
        <v>17</v>
      </c>
      <c r="G112" s="10" t="s">
        <v>17</v>
      </c>
      <c r="H112" s="10" t="s">
        <v>17</v>
      </c>
      <c r="I112" s="10" t="s">
        <v>17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</row>
    <row r="113" spans="1:15" hidden="1" x14ac:dyDescent="0.35">
      <c r="A113" s="10" t="s">
        <v>187</v>
      </c>
      <c r="B113" s="12" t="s">
        <v>17</v>
      </c>
      <c r="C113" s="10" t="s">
        <v>17</v>
      </c>
      <c r="D113" s="10" t="s">
        <v>17</v>
      </c>
      <c r="E113" s="10" t="s">
        <v>17</v>
      </c>
      <c r="F113" s="10" t="s">
        <v>17</v>
      </c>
      <c r="G113" s="10" t="s">
        <v>17</v>
      </c>
      <c r="H113" s="10" t="s">
        <v>17</v>
      </c>
      <c r="I113" s="10" t="s">
        <v>17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</row>
    <row r="114" spans="1:15" x14ac:dyDescent="0.35">
      <c r="A114" s="10" t="s">
        <v>188</v>
      </c>
      <c r="B114" s="12">
        <v>44665</v>
      </c>
      <c r="C114" s="12">
        <v>44670</v>
      </c>
      <c r="D114" s="12">
        <v>44671</v>
      </c>
      <c r="E114" s="10" t="s">
        <v>46</v>
      </c>
      <c r="F114" s="10" t="s">
        <v>20</v>
      </c>
      <c r="G114" s="13" t="s">
        <v>21</v>
      </c>
      <c r="H114" s="10" t="s">
        <v>28</v>
      </c>
      <c r="I114" s="12" t="s">
        <v>189</v>
      </c>
      <c r="J114" s="9">
        <v>1050</v>
      </c>
      <c r="K114" s="9">
        <v>2949.99</v>
      </c>
      <c r="L114" s="9">
        <v>0</v>
      </c>
      <c r="M114" s="9">
        <v>0</v>
      </c>
      <c r="N114" s="9">
        <v>0</v>
      </c>
      <c r="O114" s="9">
        <v>3999.99</v>
      </c>
    </row>
    <row r="115" spans="1:15" x14ac:dyDescent="0.35">
      <c r="A115" s="10" t="s">
        <v>190</v>
      </c>
      <c r="B115" s="12">
        <v>44665</v>
      </c>
      <c r="C115" s="12">
        <v>44669</v>
      </c>
      <c r="D115" s="12">
        <v>44671</v>
      </c>
      <c r="E115" s="10" t="s">
        <v>110</v>
      </c>
      <c r="F115" s="10" t="s">
        <v>20</v>
      </c>
      <c r="G115" s="13" t="s">
        <v>21</v>
      </c>
      <c r="H115" s="10" t="s">
        <v>28</v>
      </c>
      <c r="I115" s="12" t="s">
        <v>189</v>
      </c>
      <c r="J115" s="9">
        <v>1400</v>
      </c>
      <c r="K115" s="9">
        <v>4504.9799999999996</v>
      </c>
      <c r="L115" s="9">
        <v>0</v>
      </c>
      <c r="M115" s="9">
        <v>0</v>
      </c>
      <c r="N115" s="9">
        <v>0</v>
      </c>
      <c r="O115" s="9">
        <v>5904.98</v>
      </c>
    </row>
    <row r="116" spans="1:15" hidden="1" x14ac:dyDescent="0.35">
      <c r="A116" s="10" t="s">
        <v>191</v>
      </c>
      <c r="B116" s="12" t="s">
        <v>17</v>
      </c>
      <c r="C116" s="10" t="s">
        <v>17</v>
      </c>
      <c r="D116" s="10" t="s">
        <v>17</v>
      </c>
      <c r="E116" s="10" t="s">
        <v>17</v>
      </c>
      <c r="F116" s="10" t="s">
        <v>17</v>
      </c>
      <c r="G116" s="10" t="s">
        <v>17</v>
      </c>
      <c r="H116" s="10" t="s">
        <v>17</v>
      </c>
      <c r="I116" s="10" t="s">
        <v>17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</row>
    <row r="117" spans="1:15" x14ac:dyDescent="0.35">
      <c r="A117" s="10" t="s">
        <v>192</v>
      </c>
      <c r="B117" s="12">
        <v>44669</v>
      </c>
      <c r="C117" s="12">
        <v>44684</v>
      </c>
      <c r="D117" s="12">
        <v>44685</v>
      </c>
      <c r="E117" s="10" t="s">
        <v>193</v>
      </c>
      <c r="F117" s="10" t="s">
        <v>20</v>
      </c>
      <c r="G117" s="13" t="s">
        <v>21</v>
      </c>
      <c r="H117" s="10" t="s">
        <v>28</v>
      </c>
      <c r="I117" s="12" t="s">
        <v>86</v>
      </c>
      <c r="J117" s="9">
        <v>1170</v>
      </c>
      <c r="K117" s="9">
        <v>2372.04</v>
      </c>
      <c r="L117" s="9">
        <v>0</v>
      </c>
      <c r="M117" s="9">
        <v>0</v>
      </c>
      <c r="N117" s="9">
        <v>0</v>
      </c>
      <c r="O117" s="9">
        <v>3542.04</v>
      </c>
    </row>
    <row r="118" spans="1:15" x14ac:dyDescent="0.35">
      <c r="A118" s="10" t="s">
        <v>194</v>
      </c>
      <c r="B118" s="12">
        <v>44669</v>
      </c>
      <c r="C118" s="12">
        <v>44684</v>
      </c>
      <c r="D118" s="12">
        <v>44685</v>
      </c>
      <c r="E118" s="10" t="s">
        <v>195</v>
      </c>
      <c r="F118" s="10" t="s">
        <v>20</v>
      </c>
      <c r="G118" s="13" t="s">
        <v>21</v>
      </c>
      <c r="H118" s="10" t="s">
        <v>28</v>
      </c>
      <c r="I118" s="12" t="s">
        <v>86</v>
      </c>
      <c r="J118" s="9">
        <v>1170</v>
      </c>
      <c r="K118" s="9">
        <v>2602.04</v>
      </c>
      <c r="L118" s="9">
        <v>0</v>
      </c>
      <c r="M118" s="9">
        <v>0</v>
      </c>
      <c r="N118" s="9">
        <v>0</v>
      </c>
      <c r="O118" s="9">
        <v>3772.04</v>
      </c>
    </row>
    <row r="119" spans="1:15" hidden="1" x14ac:dyDescent="0.35">
      <c r="A119" s="10" t="s">
        <v>196</v>
      </c>
      <c r="B119" s="12" t="s">
        <v>17</v>
      </c>
      <c r="C119" s="10" t="s">
        <v>17</v>
      </c>
      <c r="D119" s="10" t="s">
        <v>17</v>
      </c>
      <c r="E119" s="10" t="s">
        <v>17</v>
      </c>
      <c r="F119" s="10" t="s">
        <v>17</v>
      </c>
      <c r="G119" s="10" t="s">
        <v>17</v>
      </c>
      <c r="H119" s="10" t="s">
        <v>17</v>
      </c>
      <c r="I119" s="10" t="s">
        <v>17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v>0</v>
      </c>
    </row>
    <row r="120" spans="1:15" hidden="1" x14ac:dyDescent="0.35">
      <c r="A120" s="10" t="s">
        <v>197</v>
      </c>
      <c r="B120" s="12" t="s">
        <v>17</v>
      </c>
      <c r="C120" s="10" t="s">
        <v>17</v>
      </c>
      <c r="D120" s="10" t="s">
        <v>17</v>
      </c>
      <c r="E120" s="10" t="s">
        <v>17</v>
      </c>
      <c r="F120" s="10" t="s">
        <v>17</v>
      </c>
      <c r="G120" s="10" t="s">
        <v>17</v>
      </c>
      <c r="H120" s="10" t="s">
        <v>17</v>
      </c>
      <c r="I120" s="10" t="s">
        <v>17</v>
      </c>
      <c r="J120" s="20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</row>
    <row r="121" spans="1:15" x14ac:dyDescent="0.35">
      <c r="A121" s="10" t="s">
        <v>198</v>
      </c>
      <c r="B121" s="12">
        <v>44670</v>
      </c>
      <c r="C121" s="12">
        <v>44680</v>
      </c>
      <c r="D121" s="12">
        <v>44709</v>
      </c>
      <c r="E121" s="10" t="s">
        <v>180</v>
      </c>
      <c r="F121" s="10" t="s">
        <v>20</v>
      </c>
      <c r="G121" s="10" t="s">
        <v>42</v>
      </c>
      <c r="H121" s="10" t="s">
        <v>28</v>
      </c>
      <c r="I121" s="12" t="s">
        <v>199</v>
      </c>
      <c r="J121" s="9">
        <v>0</v>
      </c>
      <c r="K121" s="9">
        <v>1556.21</v>
      </c>
      <c r="L121" s="9">
        <v>0</v>
      </c>
      <c r="M121" s="9">
        <v>0</v>
      </c>
      <c r="N121" s="9">
        <v>994.55</v>
      </c>
      <c r="O121" s="9">
        <v>2550.7600000000002</v>
      </c>
    </row>
    <row r="122" spans="1:15" x14ac:dyDescent="0.35">
      <c r="A122" s="10" t="s">
        <v>200</v>
      </c>
      <c r="B122" s="12">
        <v>44671</v>
      </c>
      <c r="C122" s="12">
        <v>44677</v>
      </c>
      <c r="D122" s="12">
        <v>44680</v>
      </c>
      <c r="E122" s="10" t="s">
        <v>193</v>
      </c>
      <c r="F122" s="10" t="s">
        <v>20</v>
      </c>
      <c r="G122" s="13" t="s">
        <v>21</v>
      </c>
      <c r="H122" s="10" t="s">
        <v>28</v>
      </c>
      <c r="I122" s="12" t="s">
        <v>201</v>
      </c>
      <c r="J122" s="9">
        <v>2730</v>
      </c>
      <c r="K122" s="9">
        <v>2347.75</v>
      </c>
      <c r="L122" s="9">
        <v>0</v>
      </c>
      <c r="M122" s="9">
        <v>0</v>
      </c>
      <c r="N122" s="9">
        <v>0</v>
      </c>
      <c r="O122" s="9">
        <v>5077.75</v>
      </c>
    </row>
    <row r="123" spans="1:15" x14ac:dyDescent="0.35">
      <c r="A123" s="10" t="s">
        <v>202</v>
      </c>
      <c r="B123" s="12">
        <v>44671</v>
      </c>
      <c r="C123" s="12">
        <v>44677</v>
      </c>
      <c r="D123" s="12">
        <v>44680</v>
      </c>
      <c r="E123" s="10" t="s">
        <v>195</v>
      </c>
      <c r="F123" s="10" t="s">
        <v>20</v>
      </c>
      <c r="G123" s="13" t="s">
        <v>21</v>
      </c>
      <c r="H123" s="10" t="s">
        <v>28</v>
      </c>
      <c r="I123" s="12" t="s">
        <v>201</v>
      </c>
      <c r="J123" s="9">
        <v>2730</v>
      </c>
      <c r="K123" s="9">
        <v>2347.75</v>
      </c>
      <c r="L123" s="9">
        <v>0</v>
      </c>
      <c r="M123" s="9">
        <v>0</v>
      </c>
      <c r="N123" s="9">
        <v>0</v>
      </c>
      <c r="O123" s="9">
        <v>5077.75</v>
      </c>
    </row>
    <row r="124" spans="1:15" x14ac:dyDescent="0.35">
      <c r="A124" s="10" t="s">
        <v>203</v>
      </c>
      <c r="B124" s="12">
        <v>44671</v>
      </c>
      <c r="C124" s="12">
        <v>44677</v>
      </c>
      <c r="D124" s="12">
        <v>44679</v>
      </c>
      <c r="E124" s="10" t="s">
        <v>204</v>
      </c>
      <c r="F124" s="10" t="s">
        <v>20</v>
      </c>
      <c r="G124" s="13" t="s">
        <v>21</v>
      </c>
      <c r="H124" s="10" t="s">
        <v>28</v>
      </c>
      <c r="I124" s="12" t="s">
        <v>201</v>
      </c>
      <c r="J124" s="9">
        <v>2340</v>
      </c>
      <c r="K124" s="9">
        <v>2524</v>
      </c>
      <c r="L124" s="9">
        <v>0</v>
      </c>
      <c r="M124" s="9">
        <v>0</v>
      </c>
      <c r="N124" s="9">
        <v>0</v>
      </c>
      <c r="O124" s="9">
        <v>4864.22</v>
      </c>
    </row>
    <row r="125" spans="1:15" x14ac:dyDescent="0.35">
      <c r="A125" s="10" t="s">
        <v>205</v>
      </c>
      <c r="B125" s="12">
        <v>44671</v>
      </c>
      <c r="C125" s="12">
        <v>44679</v>
      </c>
      <c r="D125" s="12">
        <v>44680</v>
      </c>
      <c r="E125" s="10" t="s">
        <v>50</v>
      </c>
      <c r="F125" s="10" t="s">
        <v>20</v>
      </c>
      <c r="G125" s="13" t="s">
        <v>21</v>
      </c>
      <c r="H125" s="10" t="s">
        <v>28</v>
      </c>
      <c r="I125" s="12" t="s">
        <v>206</v>
      </c>
      <c r="J125" s="9">
        <v>1040</v>
      </c>
      <c r="K125" s="9">
        <v>4495.33</v>
      </c>
      <c r="L125" s="9">
        <v>0</v>
      </c>
      <c r="M125" s="9">
        <v>0</v>
      </c>
      <c r="N125" s="9">
        <v>0</v>
      </c>
      <c r="O125" s="9">
        <v>5535.33</v>
      </c>
    </row>
    <row r="126" spans="1:15" x14ac:dyDescent="0.35">
      <c r="A126" s="10" t="s">
        <v>207</v>
      </c>
      <c r="B126" s="12">
        <v>44671</v>
      </c>
      <c r="C126" s="12">
        <v>44681</v>
      </c>
      <c r="D126" s="12">
        <v>44688</v>
      </c>
      <c r="E126" s="10" t="s">
        <v>27</v>
      </c>
      <c r="F126" s="10" t="s">
        <v>20</v>
      </c>
      <c r="G126" s="10" t="s">
        <v>42</v>
      </c>
      <c r="H126" s="10" t="s">
        <v>28</v>
      </c>
      <c r="I126" s="12" t="s">
        <v>208</v>
      </c>
      <c r="J126" s="9">
        <v>8119.48</v>
      </c>
      <c r="K126" s="9">
        <v>8045.64</v>
      </c>
      <c r="L126" s="9">
        <v>6811.2</v>
      </c>
      <c r="M126" s="9">
        <v>0</v>
      </c>
      <c r="N126" s="9">
        <v>541.95000000000005</v>
      </c>
      <c r="O126" s="9">
        <v>23518.27</v>
      </c>
    </row>
    <row r="127" spans="1:15" x14ac:dyDescent="0.35">
      <c r="A127" s="10" t="s">
        <v>209</v>
      </c>
      <c r="B127" s="12">
        <v>44671</v>
      </c>
      <c r="C127" s="12">
        <v>44679</v>
      </c>
      <c r="D127" s="12">
        <v>44680</v>
      </c>
      <c r="E127" s="10" t="s">
        <v>55</v>
      </c>
      <c r="F127" s="10" t="s">
        <v>20</v>
      </c>
      <c r="G127" s="13" t="s">
        <v>21</v>
      </c>
      <c r="H127" s="10" t="s">
        <v>28</v>
      </c>
      <c r="I127" s="12" t="s">
        <v>206</v>
      </c>
      <c r="J127" s="9">
        <v>1050</v>
      </c>
      <c r="K127" s="9">
        <v>4859.46</v>
      </c>
      <c r="L127" s="9">
        <v>0</v>
      </c>
      <c r="M127" s="9">
        <v>0</v>
      </c>
      <c r="N127" s="9">
        <v>0</v>
      </c>
      <c r="O127" s="9">
        <v>5909.46</v>
      </c>
    </row>
    <row r="128" spans="1:15" hidden="1" x14ac:dyDescent="0.35">
      <c r="A128" s="10" t="s">
        <v>210</v>
      </c>
      <c r="B128" s="12" t="s">
        <v>17</v>
      </c>
      <c r="C128" s="10" t="s">
        <v>17</v>
      </c>
      <c r="D128" s="10" t="s">
        <v>17</v>
      </c>
      <c r="E128" s="10" t="s">
        <v>17</v>
      </c>
      <c r="F128" s="10" t="s">
        <v>17</v>
      </c>
      <c r="G128" s="10" t="s">
        <v>17</v>
      </c>
      <c r="H128" s="10" t="s">
        <v>17</v>
      </c>
      <c r="I128" s="10" t="s">
        <v>17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9">
        <v>0</v>
      </c>
    </row>
    <row r="129" spans="1:121" hidden="1" x14ac:dyDescent="0.35">
      <c r="A129" s="10" t="s">
        <v>211</v>
      </c>
      <c r="B129" s="12" t="s">
        <v>17</v>
      </c>
      <c r="C129" s="10" t="s">
        <v>17</v>
      </c>
      <c r="D129" s="10" t="s">
        <v>17</v>
      </c>
      <c r="E129" s="10" t="s">
        <v>17</v>
      </c>
      <c r="F129" s="10" t="s">
        <v>17</v>
      </c>
      <c r="G129" s="10" t="s">
        <v>17</v>
      </c>
      <c r="H129" s="10" t="s">
        <v>17</v>
      </c>
      <c r="I129" s="10" t="s">
        <v>17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</row>
    <row r="130" spans="1:121" x14ac:dyDescent="0.35">
      <c r="A130" s="10" t="s">
        <v>212</v>
      </c>
      <c r="B130" s="12">
        <v>44676</v>
      </c>
      <c r="C130" s="12">
        <v>44678</v>
      </c>
      <c r="D130" s="12">
        <v>44679</v>
      </c>
      <c r="E130" s="10" t="s">
        <v>213</v>
      </c>
      <c r="F130" s="10" t="s">
        <v>20</v>
      </c>
      <c r="G130" s="13" t="s">
        <v>21</v>
      </c>
      <c r="H130" s="10" t="s">
        <v>28</v>
      </c>
      <c r="I130" s="12" t="s">
        <v>206</v>
      </c>
      <c r="J130" s="9">
        <v>1400</v>
      </c>
      <c r="K130" s="9">
        <v>5914.45</v>
      </c>
      <c r="L130" s="9">
        <v>0</v>
      </c>
      <c r="M130" s="9">
        <v>0</v>
      </c>
      <c r="N130" s="9">
        <v>0</v>
      </c>
      <c r="O130" s="9">
        <v>7314.45</v>
      </c>
    </row>
    <row r="131" spans="1:121" hidden="1" x14ac:dyDescent="0.35">
      <c r="A131" s="10" t="s">
        <v>214</v>
      </c>
      <c r="B131" s="12" t="s">
        <v>17</v>
      </c>
      <c r="C131" s="10" t="s">
        <v>17</v>
      </c>
      <c r="D131" s="10" t="s">
        <v>17</v>
      </c>
      <c r="E131" s="10" t="s">
        <v>17</v>
      </c>
      <c r="F131" s="10" t="s">
        <v>17</v>
      </c>
      <c r="G131" s="10" t="s">
        <v>17</v>
      </c>
      <c r="H131" s="10" t="s">
        <v>17</v>
      </c>
      <c r="I131" s="10" t="s">
        <v>17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0</v>
      </c>
    </row>
    <row r="132" spans="1:121" x14ac:dyDescent="0.35">
      <c r="A132" s="10" t="s">
        <v>215</v>
      </c>
      <c r="B132" s="12">
        <v>44676</v>
      </c>
      <c r="C132" s="12">
        <v>44678</v>
      </c>
      <c r="D132" s="12">
        <v>44679</v>
      </c>
      <c r="E132" s="10" t="s">
        <v>216</v>
      </c>
      <c r="F132" s="10" t="s">
        <v>20</v>
      </c>
      <c r="G132" s="13" t="s">
        <v>21</v>
      </c>
      <c r="H132" s="10" t="s">
        <v>28</v>
      </c>
      <c r="I132" s="12" t="s">
        <v>206</v>
      </c>
      <c r="J132" s="9">
        <v>1400</v>
      </c>
      <c r="K132" s="9">
        <v>4097.46</v>
      </c>
      <c r="L132" s="9">
        <v>0</v>
      </c>
      <c r="M132" s="9">
        <v>0</v>
      </c>
      <c r="N132" s="9">
        <v>0</v>
      </c>
      <c r="O132" s="9">
        <v>5497.46</v>
      </c>
    </row>
    <row r="133" spans="1:121" x14ac:dyDescent="0.35">
      <c r="A133" s="10" t="s">
        <v>217</v>
      </c>
      <c r="B133" s="12">
        <v>44676</v>
      </c>
      <c r="C133" s="12">
        <v>44677</v>
      </c>
      <c r="D133" s="12">
        <v>44679</v>
      </c>
      <c r="E133" s="10" t="s">
        <v>46</v>
      </c>
      <c r="F133" s="10" t="s">
        <v>20</v>
      </c>
      <c r="G133" s="13" t="s">
        <v>21</v>
      </c>
      <c r="H133" s="10" t="s">
        <v>28</v>
      </c>
      <c r="I133" s="12" t="s">
        <v>218</v>
      </c>
      <c r="J133" s="9">
        <v>1750</v>
      </c>
      <c r="K133" s="9">
        <v>6071.19</v>
      </c>
      <c r="L133" s="9">
        <v>0</v>
      </c>
      <c r="M133" s="9">
        <v>0</v>
      </c>
      <c r="N133" s="9">
        <v>0</v>
      </c>
      <c r="O133" s="9">
        <v>7821.19</v>
      </c>
    </row>
    <row r="134" spans="1:121" x14ac:dyDescent="0.35">
      <c r="A134" s="10" t="s">
        <v>219</v>
      </c>
      <c r="B134" s="12">
        <v>44676</v>
      </c>
      <c r="C134" s="12">
        <v>44686</v>
      </c>
      <c r="D134" s="12">
        <v>44687</v>
      </c>
      <c r="E134" s="10" t="s">
        <v>220</v>
      </c>
      <c r="F134" s="10" t="s">
        <v>20</v>
      </c>
      <c r="G134" s="13" t="s">
        <v>21</v>
      </c>
      <c r="H134" s="10" t="s">
        <v>28</v>
      </c>
      <c r="I134" s="12" t="s">
        <v>131</v>
      </c>
      <c r="J134" s="9">
        <v>1400</v>
      </c>
      <c r="K134" s="9">
        <v>2711.9</v>
      </c>
      <c r="L134" s="9">
        <v>0</v>
      </c>
      <c r="M134" s="9">
        <v>0</v>
      </c>
      <c r="N134" s="9">
        <v>0</v>
      </c>
      <c r="O134" s="9">
        <v>4111.8999999999996</v>
      </c>
    </row>
    <row r="135" spans="1:121" x14ac:dyDescent="0.35">
      <c r="A135" s="10" t="s">
        <v>221</v>
      </c>
      <c r="B135" s="12">
        <v>44676</v>
      </c>
      <c r="C135" s="12">
        <v>44678</v>
      </c>
      <c r="D135" s="12">
        <v>44679</v>
      </c>
      <c r="E135" s="10" t="s">
        <v>222</v>
      </c>
      <c r="F135" s="10" t="s">
        <v>20</v>
      </c>
      <c r="G135" s="13" t="s">
        <v>21</v>
      </c>
      <c r="H135" s="10" t="s">
        <v>28</v>
      </c>
      <c r="I135" s="12" t="s">
        <v>206</v>
      </c>
      <c r="J135" s="9">
        <v>1400</v>
      </c>
      <c r="K135" s="9">
        <v>5914.45</v>
      </c>
      <c r="L135" s="9">
        <v>0</v>
      </c>
      <c r="M135" s="9">
        <v>0</v>
      </c>
      <c r="N135" s="9">
        <v>0</v>
      </c>
      <c r="O135" s="9">
        <v>7314.45</v>
      </c>
    </row>
    <row r="136" spans="1:121" hidden="1" x14ac:dyDescent="0.35">
      <c r="A136" s="10" t="s">
        <v>223</v>
      </c>
      <c r="B136" s="12" t="s">
        <v>17</v>
      </c>
      <c r="C136" s="10" t="s">
        <v>17</v>
      </c>
      <c r="D136" s="10" t="s">
        <v>17</v>
      </c>
      <c r="E136" s="10" t="s">
        <v>17</v>
      </c>
      <c r="F136" s="10" t="s">
        <v>17</v>
      </c>
      <c r="G136" s="10" t="s">
        <v>17</v>
      </c>
      <c r="H136" s="10" t="s">
        <v>17</v>
      </c>
      <c r="I136" s="10" t="s">
        <v>17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</row>
    <row r="137" spans="1:121" x14ac:dyDescent="0.35">
      <c r="A137" s="10" t="s">
        <v>224</v>
      </c>
      <c r="B137" s="12">
        <v>44676</v>
      </c>
      <c r="C137" s="12">
        <v>44686</v>
      </c>
      <c r="D137" s="12">
        <v>44687</v>
      </c>
      <c r="E137" s="10" t="s">
        <v>225</v>
      </c>
      <c r="F137" s="10" t="s">
        <v>20</v>
      </c>
      <c r="G137" s="13" t="s">
        <v>21</v>
      </c>
      <c r="H137" s="10" t="s">
        <v>28</v>
      </c>
      <c r="I137" s="12" t="s">
        <v>131</v>
      </c>
      <c r="J137" s="9">
        <v>1400</v>
      </c>
      <c r="K137" s="9">
        <v>2711.9</v>
      </c>
      <c r="L137" s="9">
        <v>0</v>
      </c>
      <c r="M137" s="9">
        <v>0</v>
      </c>
      <c r="N137" s="9">
        <v>0</v>
      </c>
      <c r="O137" s="9">
        <v>4111.8999999999996</v>
      </c>
    </row>
    <row r="138" spans="1:121" s="24" customFormat="1" hidden="1" x14ac:dyDescent="0.35">
      <c r="A138" s="10" t="s">
        <v>226</v>
      </c>
      <c r="B138" s="12" t="s">
        <v>17</v>
      </c>
      <c r="C138" s="10" t="s">
        <v>17</v>
      </c>
      <c r="D138" s="10" t="s">
        <v>17</v>
      </c>
      <c r="E138" s="10" t="s">
        <v>17</v>
      </c>
      <c r="F138" s="10" t="s">
        <v>17</v>
      </c>
      <c r="G138" s="10" t="s">
        <v>17</v>
      </c>
      <c r="H138" s="10" t="s">
        <v>17</v>
      </c>
      <c r="I138" s="10" t="s">
        <v>17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</row>
    <row r="139" spans="1:121" x14ac:dyDescent="0.35">
      <c r="A139" s="10" t="s">
        <v>227</v>
      </c>
      <c r="B139" s="12">
        <v>44679</v>
      </c>
      <c r="C139" s="12">
        <v>44684</v>
      </c>
      <c r="D139" s="12">
        <v>44684</v>
      </c>
      <c r="E139" s="10" t="s">
        <v>228</v>
      </c>
      <c r="F139" s="10" t="s">
        <v>20</v>
      </c>
      <c r="G139" s="13" t="s">
        <v>21</v>
      </c>
      <c r="H139" s="10" t="s">
        <v>28</v>
      </c>
      <c r="I139" s="12" t="s">
        <v>86</v>
      </c>
      <c r="J139" s="9">
        <v>780</v>
      </c>
      <c r="K139" s="9">
        <v>5790.04</v>
      </c>
      <c r="L139" s="9">
        <v>0</v>
      </c>
      <c r="M139" s="9">
        <v>0</v>
      </c>
      <c r="N139" s="9">
        <v>0</v>
      </c>
      <c r="O139" s="9">
        <v>6570.04</v>
      </c>
    </row>
    <row r="140" spans="1:121" hidden="1" x14ac:dyDescent="0.35">
      <c r="A140" s="10" t="s">
        <v>229</v>
      </c>
      <c r="B140" s="12" t="s">
        <v>17</v>
      </c>
      <c r="C140" s="10" t="s">
        <v>17</v>
      </c>
      <c r="D140" s="10" t="s">
        <v>17</v>
      </c>
      <c r="E140" s="10" t="s">
        <v>17</v>
      </c>
      <c r="F140" s="10" t="s">
        <v>17</v>
      </c>
      <c r="G140" s="10" t="s">
        <v>17</v>
      </c>
      <c r="H140" s="10" t="s">
        <v>17</v>
      </c>
      <c r="I140" s="10" t="s">
        <v>17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</row>
    <row r="141" spans="1:121" x14ac:dyDescent="0.35">
      <c r="A141" s="10" t="s">
        <v>230</v>
      </c>
      <c r="B141" s="12">
        <v>44683</v>
      </c>
      <c r="C141" s="12">
        <v>44689</v>
      </c>
      <c r="D141" s="12">
        <v>44691</v>
      </c>
      <c r="E141" s="10" t="s">
        <v>195</v>
      </c>
      <c r="F141" s="10" t="s">
        <v>20</v>
      </c>
      <c r="G141" s="13" t="s">
        <v>21</v>
      </c>
      <c r="H141" s="10" t="s">
        <v>28</v>
      </c>
      <c r="I141" s="12" t="s">
        <v>231</v>
      </c>
      <c r="J141" s="9">
        <v>1750</v>
      </c>
      <c r="K141" s="9">
        <v>3757.48</v>
      </c>
      <c r="L141" s="9">
        <v>0</v>
      </c>
      <c r="M141" s="9">
        <v>0</v>
      </c>
      <c r="N141" s="9">
        <v>0</v>
      </c>
      <c r="O141" s="9">
        <v>5507.48</v>
      </c>
    </row>
    <row r="142" spans="1:121" hidden="1" x14ac:dyDescent="0.35">
      <c r="A142" s="10" t="s">
        <v>232</v>
      </c>
      <c r="B142" s="12" t="s">
        <v>17</v>
      </c>
      <c r="C142" s="10" t="s">
        <v>17</v>
      </c>
      <c r="D142" s="10" t="s">
        <v>17</v>
      </c>
      <c r="E142" s="10" t="s">
        <v>17</v>
      </c>
      <c r="F142" s="10" t="s">
        <v>17</v>
      </c>
      <c r="G142" s="10" t="s">
        <v>17</v>
      </c>
      <c r="H142" s="10" t="s">
        <v>17</v>
      </c>
      <c r="I142" s="10" t="s">
        <v>17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</row>
    <row r="143" spans="1:121" x14ac:dyDescent="0.35">
      <c r="A143" s="10" t="s">
        <v>233</v>
      </c>
      <c r="B143" s="12">
        <v>44683</v>
      </c>
      <c r="C143" s="12">
        <v>44697</v>
      </c>
      <c r="D143" s="12">
        <v>44698</v>
      </c>
      <c r="E143" s="10" t="s">
        <v>234</v>
      </c>
      <c r="F143" s="10" t="s">
        <v>20</v>
      </c>
      <c r="G143" s="13" t="s">
        <v>21</v>
      </c>
      <c r="H143" s="10" t="s">
        <v>28</v>
      </c>
      <c r="I143" s="12" t="s">
        <v>86</v>
      </c>
      <c r="J143" s="9">
        <v>1170</v>
      </c>
      <c r="K143" s="9">
        <v>2480.04</v>
      </c>
      <c r="L143" s="9">
        <v>0</v>
      </c>
      <c r="M143" s="9">
        <v>0</v>
      </c>
      <c r="N143" s="9">
        <v>0</v>
      </c>
      <c r="O143" s="9">
        <v>3650.04</v>
      </c>
    </row>
    <row r="144" spans="1:121" x14ac:dyDescent="0.35">
      <c r="A144" s="10" t="s">
        <v>235</v>
      </c>
      <c r="B144" s="12">
        <v>44683</v>
      </c>
      <c r="C144" s="12">
        <v>44697</v>
      </c>
      <c r="D144" s="12">
        <v>44698</v>
      </c>
      <c r="E144" s="10" t="s">
        <v>236</v>
      </c>
      <c r="F144" s="10" t="s">
        <v>20</v>
      </c>
      <c r="G144" s="13" t="s">
        <v>21</v>
      </c>
      <c r="H144" s="10" t="s">
        <v>237</v>
      </c>
      <c r="I144" s="12" t="s">
        <v>86</v>
      </c>
      <c r="J144" s="9">
        <v>1170</v>
      </c>
      <c r="K144" s="9">
        <v>1373.19</v>
      </c>
      <c r="L144" s="9">
        <v>0</v>
      </c>
      <c r="M144" s="9">
        <v>0</v>
      </c>
      <c r="N144" s="9">
        <v>0</v>
      </c>
      <c r="O144" s="9">
        <v>2543.19</v>
      </c>
    </row>
    <row r="145" spans="1:15" hidden="1" x14ac:dyDescent="0.35">
      <c r="A145" s="10" t="s">
        <v>238</v>
      </c>
      <c r="B145" s="12" t="s">
        <v>17</v>
      </c>
      <c r="C145" s="10" t="s">
        <v>17</v>
      </c>
      <c r="D145" s="10" t="s">
        <v>17</v>
      </c>
      <c r="E145" s="10" t="s">
        <v>17</v>
      </c>
      <c r="F145" s="10" t="s">
        <v>17</v>
      </c>
      <c r="G145" s="10" t="s">
        <v>17</v>
      </c>
      <c r="H145" s="10" t="s">
        <v>17</v>
      </c>
      <c r="I145" s="10" t="s">
        <v>17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</row>
    <row r="146" spans="1:15" x14ac:dyDescent="0.35">
      <c r="A146" s="10" t="s">
        <v>239</v>
      </c>
      <c r="B146" s="12">
        <v>44683</v>
      </c>
      <c r="C146" s="12">
        <v>44684</v>
      </c>
      <c r="D146" s="12">
        <v>44686</v>
      </c>
      <c r="E146" s="10" t="s">
        <v>104</v>
      </c>
      <c r="F146" s="10" t="s">
        <v>20</v>
      </c>
      <c r="G146" s="13" t="s">
        <v>21</v>
      </c>
      <c r="H146" s="10" t="s">
        <v>28</v>
      </c>
      <c r="I146" s="12" t="s">
        <v>240</v>
      </c>
      <c r="J146" s="9">
        <v>1750</v>
      </c>
      <c r="K146" s="9">
        <v>5443.16</v>
      </c>
      <c r="L146" s="9">
        <v>0</v>
      </c>
      <c r="M146" s="9">
        <v>0</v>
      </c>
      <c r="N146" s="9">
        <v>0</v>
      </c>
      <c r="O146" s="9">
        <v>7193.16</v>
      </c>
    </row>
    <row r="147" spans="1:15" x14ac:dyDescent="0.35">
      <c r="A147" s="10" t="s">
        <v>241</v>
      </c>
      <c r="B147" s="12">
        <v>44683</v>
      </c>
      <c r="C147" s="12">
        <v>44689</v>
      </c>
      <c r="D147" s="12">
        <v>44691</v>
      </c>
      <c r="E147" s="10" t="s">
        <v>193</v>
      </c>
      <c r="F147" s="10" t="s">
        <v>20</v>
      </c>
      <c r="G147" s="13" t="s">
        <v>21</v>
      </c>
      <c r="H147" s="10" t="s">
        <v>28</v>
      </c>
      <c r="I147" s="12" t="s">
        <v>231</v>
      </c>
      <c r="J147" s="9">
        <v>1750</v>
      </c>
      <c r="K147" s="9">
        <v>3378.48</v>
      </c>
      <c r="L147" s="9">
        <v>0</v>
      </c>
      <c r="M147" s="9">
        <v>0</v>
      </c>
      <c r="N147" s="9">
        <v>0</v>
      </c>
      <c r="O147" s="9">
        <v>5128.4799999999996</v>
      </c>
    </row>
    <row r="148" spans="1:15" x14ac:dyDescent="0.35">
      <c r="A148" s="10" t="s">
        <v>242</v>
      </c>
      <c r="B148" s="12">
        <v>44683</v>
      </c>
      <c r="C148" s="12">
        <v>44690</v>
      </c>
      <c r="D148" s="12">
        <v>44690</v>
      </c>
      <c r="E148" s="10" t="s">
        <v>46</v>
      </c>
      <c r="F148" s="10" t="s">
        <v>20</v>
      </c>
      <c r="G148" s="13" t="s">
        <v>21</v>
      </c>
      <c r="H148" s="10" t="s">
        <v>243</v>
      </c>
      <c r="I148" s="12" t="s">
        <v>67</v>
      </c>
      <c r="J148" s="9">
        <v>780</v>
      </c>
      <c r="K148" s="9">
        <v>3974.04</v>
      </c>
      <c r="L148" s="9">
        <v>0</v>
      </c>
      <c r="M148" s="9">
        <v>0</v>
      </c>
      <c r="N148" s="9">
        <v>0</v>
      </c>
      <c r="O148" s="9">
        <v>4754.04</v>
      </c>
    </row>
    <row r="149" spans="1:15" x14ac:dyDescent="0.35">
      <c r="A149" s="10" t="s">
        <v>244</v>
      </c>
      <c r="B149" s="12">
        <v>44683</v>
      </c>
      <c r="C149" s="12">
        <v>44690</v>
      </c>
      <c r="D149" s="12">
        <v>44690</v>
      </c>
      <c r="E149" s="10" t="s">
        <v>50</v>
      </c>
      <c r="F149" s="10" t="s">
        <v>20</v>
      </c>
      <c r="G149" s="13" t="s">
        <v>21</v>
      </c>
      <c r="H149" s="10" t="s">
        <v>28</v>
      </c>
      <c r="I149" s="12" t="s">
        <v>67</v>
      </c>
      <c r="J149" s="9">
        <v>850</v>
      </c>
      <c r="K149" s="9">
        <v>3974.04</v>
      </c>
      <c r="L149" s="9">
        <v>0</v>
      </c>
      <c r="M149" s="9">
        <v>0</v>
      </c>
      <c r="N149" s="9">
        <v>0</v>
      </c>
      <c r="O149" s="9">
        <v>4824.04</v>
      </c>
    </row>
    <row r="150" spans="1:15" hidden="1" x14ac:dyDescent="0.35">
      <c r="A150" s="10" t="s">
        <v>245</v>
      </c>
      <c r="B150" s="12" t="s">
        <v>17</v>
      </c>
      <c r="C150" s="10" t="s">
        <v>17</v>
      </c>
      <c r="D150" s="10" t="s">
        <v>17</v>
      </c>
      <c r="E150" s="10" t="s">
        <v>17</v>
      </c>
      <c r="F150" s="10" t="s">
        <v>17</v>
      </c>
      <c r="G150" s="10" t="s">
        <v>17</v>
      </c>
      <c r="H150" s="10" t="s">
        <v>17</v>
      </c>
      <c r="I150" s="10" t="s">
        <v>17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</row>
    <row r="151" spans="1:15" x14ac:dyDescent="0.35">
      <c r="A151" s="10" t="s">
        <v>246</v>
      </c>
      <c r="B151" s="12">
        <v>44684</v>
      </c>
      <c r="C151" s="12">
        <v>44689</v>
      </c>
      <c r="D151" s="12">
        <v>44691</v>
      </c>
      <c r="E151" s="10" t="s">
        <v>204</v>
      </c>
      <c r="F151" s="10" t="s">
        <v>20</v>
      </c>
      <c r="G151" s="13" t="s">
        <v>21</v>
      </c>
      <c r="H151" s="10" t="s">
        <v>28</v>
      </c>
      <c r="I151" s="12" t="s">
        <v>231</v>
      </c>
      <c r="J151" s="9">
        <v>1312.5</v>
      </c>
      <c r="K151" s="9">
        <v>3378.48</v>
      </c>
      <c r="L151" s="9">
        <v>0</v>
      </c>
      <c r="M151" s="9">
        <v>4776.45</v>
      </c>
      <c r="N151" s="9">
        <v>0</v>
      </c>
      <c r="O151" s="9">
        <v>9467.43</v>
      </c>
    </row>
    <row r="152" spans="1:15" x14ac:dyDescent="0.35">
      <c r="A152" s="10" t="s">
        <v>247</v>
      </c>
      <c r="B152" s="12">
        <v>44684</v>
      </c>
      <c r="C152" s="12">
        <v>44692</v>
      </c>
      <c r="D152" s="12">
        <v>44694</v>
      </c>
      <c r="E152" s="10" t="s">
        <v>50</v>
      </c>
      <c r="F152" s="10" t="s">
        <v>20</v>
      </c>
      <c r="G152" s="13" t="s">
        <v>21</v>
      </c>
      <c r="H152" s="10" t="s">
        <v>28</v>
      </c>
      <c r="I152" s="12" t="s">
        <v>248</v>
      </c>
      <c r="J152" s="9">
        <v>1520</v>
      </c>
      <c r="K152" s="9">
        <v>5473.04</v>
      </c>
      <c r="L152" s="9">
        <v>0</v>
      </c>
      <c r="M152" s="9">
        <v>0</v>
      </c>
      <c r="N152" s="9">
        <v>0</v>
      </c>
      <c r="O152" s="9">
        <v>6993.04</v>
      </c>
    </row>
    <row r="153" spans="1:15" x14ac:dyDescent="0.35">
      <c r="A153" s="10" t="s">
        <v>249</v>
      </c>
      <c r="B153" s="12">
        <v>44684</v>
      </c>
      <c r="C153" s="12">
        <v>44692</v>
      </c>
      <c r="D153" s="12">
        <v>44694</v>
      </c>
      <c r="E153" s="10" t="s">
        <v>46</v>
      </c>
      <c r="F153" s="10" t="s">
        <v>20</v>
      </c>
      <c r="G153" s="13" t="s">
        <v>21</v>
      </c>
      <c r="H153" s="10" t="s">
        <v>243</v>
      </c>
      <c r="I153" s="12" t="s">
        <v>248</v>
      </c>
      <c r="J153" s="9">
        <v>1400</v>
      </c>
      <c r="K153" s="9">
        <v>5473.04</v>
      </c>
      <c r="L153" s="9">
        <v>0</v>
      </c>
      <c r="M153" s="9">
        <v>0</v>
      </c>
      <c r="N153" s="9">
        <v>0</v>
      </c>
      <c r="O153" s="9">
        <v>6873.04</v>
      </c>
    </row>
    <row r="154" spans="1:15" x14ac:dyDescent="0.35">
      <c r="A154" s="10" t="s">
        <v>250</v>
      </c>
      <c r="B154" s="12">
        <v>44684</v>
      </c>
      <c r="C154" s="12">
        <v>44692</v>
      </c>
      <c r="D154" s="12">
        <v>44693</v>
      </c>
      <c r="E154" s="10" t="s">
        <v>19</v>
      </c>
      <c r="F154" s="10" t="s">
        <v>20</v>
      </c>
      <c r="G154" s="13" t="s">
        <v>21</v>
      </c>
      <c r="H154" s="10" t="s">
        <v>243</v>
      </c>
      <c r="I154" s="12" t="s">
        <v>248</v>
      </c>
      <c r="J154" s="9">
        <v>1050</v>
      </c>
      <c r="K154" s="9">
        <v>5646.04</v>
      </c>
      <c r="L154" s="9">
        <v>0</v>
      </c>
      <c r="M154" s="9">
        <v>0</v>
      </c>
      <c r="N154" s="9">
        <v>0</v>
      </c>
      <c r="O154" s="9">
        <v>6696.04</v>
      </c>
    </row>
    <row r="155" spans="1:15" x14ac:dyDescent="0.35">
      <c r="A155" s="10" t="s">
        <v>251</v>
      </c>
      <c r="B155" s="12">
        <v>44684</v>
      </c>
      <c r="C155" s="12">
        <v>44692</v>
      </c>
      <c r="D155" s="12">
        <v>44694</v>
      </c>
      <c r="E155" s="10" t="s">
        <v>252</v>
      </c>
      <c r="F155" s="10" t="s">
        <v>20</v>
      </c>
      <c r="G155" s="13" t="s">
        <v>21</v>
      </c>
      <c r="H155" s="10" t="s">
        <v>28</v>
      </c>
      <c r="I155" s="12" t="s">
        <v>248</v>
      </c>
      <c r="J155" s="9">
        <v>1400</v>
      </c>
      <c r="K155" s="9">
        <v>5473.04</v>
      </c>
      <c r="L155" s="9">
        <v>0</v>
      </c>
      <c r="M155" s="9">
        <v>0</v>
      </c>
      <c r="N155" s="9">
        <v>0</v>
      </c>
      <c r="O155" s="9">
        <v>6873.04</v>
      </c>
    </row>
    <row r="156" spans="1:15" hidden="1" x14ac:dyDescent="0.35">
      <c r="A156" s="10" t="s">
        <v>253</v>
      </c>
      <c r="B156" s="12" t="s">
        <v>17</v>
      </c>
      <c r="C156" s="10" t="s">
        <v>17</v>
      </c>
      <c r="D156" s="10" t="s">
        <v>17</v>
      </c>
      <c r="E156" s="10" t="s">
        <v>17</v>
      </c>
      <c r="F156" s="10" t="s">
        <v>17</v>
      </c>
      <c r="G156" s="10" t="s">
        <v>17</v>
      </c>
      <c r="H156" s="10" t="s">
        <v>17</v>
      </c>
      <c r="I156" s="10" t="s">
        <v>17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</row>
    <row r="157" spans="1:15" hidden="1" x14ac:dyDescent="0.35">
      <c r="A157" s="10" t="s">
        <v>254</v>
      </c>
      <c r="B157" s="12" t="s">
        <v>17</v>
      </c>
      <c r="C157" s="10" t="s">
        <v>17</v>
      </c>
      <c r="D157" s="10" t="s">
        <v>17</v>
      </c>
      <c r="E157" s="10" t="s">
        <v>17</v>
      </c>
      <c r="F157" s="10" t="s">
        <v>17</v>
      </c>
      <c r="G157" s="10" t="s">
        <v>17</v>
      </c>
      <c r="H157" s="10" t="s">
        <v>17</v>
      </c>
      <c r="I157" s="10" t="s">
        <v>17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</row>
    <row r="158" spans="1:15" hidden="1" x14ac:dyDescent="0.35">
      <c r="A158" s="10" t="s">
        <v>255</v>
      </c>
      <c r="B158" s="12" t="s">
        <v>17</v>
      </c>
      <c r="C158" s="10" t="s">
        <v>17</v>
      </c>
      <c r="D158" s="10" t="s">
        <v>17</v>
      </c>
      <c r="E158" s="10" t="s">
        <v>17</v>
      </c>
      <c r="F158" s="10" t="s">
        <v>17</v>
      </c>
      <c r="G158" s="10" t="s">
        <v>17</v>
      </c>
      <c r="H158" s="10" t="s">
        <v>17</v>
      </c>
      <c r="I158" s="10" t="s">
        <v>17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</row>
    <row r="159" spans="1:15" hidden="1" x14ac:dyDescent="0.35">
      <c r="A159" s="10" t="s">
        <v>256</v>
      </c>
      <c r="B159" s="12" t="s">
        <v>17</v>
      </c>
      <c r="C159" s="10" t="s">
        <v>17</v>
      </c>
      <c r="D159" s="10" t="s">
        <v>17</v>
      </c>
      <c r="E159" s="10" t="s">
        <v>17</v>
      </c>
      <c r="F159" s="10" t="s">
        <v>17</v>
      </c>
      <c r="G159" s="10" t="s">
        <v>17</v>
      </c>
      <c r="H159" s="10" t="s">
        <v>17</v>
      </c>
      <c r="I159" s="10" t="s">
        <v>17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0</v>
      </c>
    </row>
    <row r="160" spans="1:15" hidden="1" x14ac:dyDescent="0.35">
      <c r="A160" s="10" t="s">
        <v>257</v>
      </c>
      <c r="B160" s="12" t="s">
        <v>17</v>
      </c>
      <c r="C160" s="10" t="s">
        <v>17</v>
      </c>
      <c r="D160" s="10" t="s">
        <v>17</v>
      </c>
      <c r="E160" s="10" t="s">
        <v>17</v>
      </c>
      <c r="F160" s="10" t="s">
        <v>17</v>
      </c>
      <c r="G160" s="10" t="s">
        <v>17</v>
      </c>
      <c r="H160" s="10" t="s">
        <v>17</v>
      </c>
      <c r="I160" s="10" t="s">
        <v>17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</row>
    <row r="161" spans="1:15" hidden="1" x14ac:dyDescent="0.35">
      <c r="A161" s="10" t="s">
        <v>258</v>
      </c>
      <c r="B161" s="12" t="s">
        <v>17</v>
      </c>
      <c r="C161" s="10" t="s">
        <v>17</v>
      </c>
      <c r="D161" s="10" t="s">
        <v>17</v>
      </c>
      <c r="E161" s="10" t="s">
        <v>17</v>
      </c>
      <c r="F161" s="10" t="s">
        <v>17</v>
      </c>
      <c r="G161" s="10" t="s">
        <v>17</v>
      </c>
      <c r="H161" s="10" t="s">
        <v>17</v>
      </c>
      <c r="I161" s="10" t="s">
        <v>17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0</v>
      </c>
    </row>
    <row r="162" spans="1:15" hidden="1" x14ac:dyDescent="0.35">
      <c r="A162" s="10" t="s">
        <v>259</v>
      </c>
      <c r="B162" s="12" t="s">
        <v>17</v>
      </c>
      <c r="C162" s="10" t="s">
        <v>17</v>
      </c>
      <c r="D162" s="10" t="s">
        <v>17</v>
      </c>
      <c r="E162" s="10" t="s">
        <v>17</v>
      </c>
      <c r="F162" s="10" t="s">
        <v>17</v>
      </c>
      <c r="G162" s="10" t="s">
        <v>17</v>
      </c>
      <c r="H162" s="10" t="s">
        <v>17</v>
      </c>
      <c r="I162" s="10" t="s">
        <v>17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</row>
    <row r="163" spans="1:15" x14ac:dyDescent="0.35">
      <c r="A163" s="10" t="s">
        <v>260</v>
      </c>
      <c r="B163" s="12">
        <v>44690</v>
      </c>
      <c r="C163" s="12">
        <v>44695</v>
      </c>
      <c r="D163" s="12">
        <v>44701</v>
      </c>
      <c r="E163" s="10" t="s">
        <v>50</v>
      </c>
      <c r="F163" s="10" t="s">
        <v>20</v>
      </c>
      <c r="G163" s="10" t="s">
        <v>42</v>
      </c>
      <c r="H163" s="10" t="s">
        <v>28</v>
      </c>
      <c r="I163" s="12" t="s">
        <v>261</v>
      </c>
      <c r="J163" s="9">
        <v>11491.2</v>
      </c>
      <c r="K163" s="9">
        <v>19112.98</v>
      </c>
      <c r="L163" s="9">
        <v>17114.86</v>
      </c>
      <c r="M163" s="9">
        <v>0</v>
      </c>
      <c r="N163" s="9">
        <v>527.33000000000004</v>
      </c>
      <c r="O163" s="9">
        <v>48246.37</v>
      </c>
    </row>
    <row r="164" spans="1:15" x14ac:dyDescent="0.35">
      <c r="A164" s="10" t="s">
        <v>262</v>
      </c>
      <c r="B164" s="12">
        <v>44690</v>
      </c>
      <c r="C164" s="12">
        <v>44695</v>
      </c>
      <c r="D164" s="12">
        <v>44701</v>
      </c>
      <c r="E164" s="10" t="s">
        <v>88</v>
      </c>
      <c r="F164" s="10" t="s">
        <v>20</v>
      </c>
      <c r="G164" s="10" t="s">
        <v>42</v>
      </c>
      <c r="H164" s="10" t="s">
        <v>243</v>
      </c>
      <c r="I164" s="12" t="s">
        <v>261</v>
      </c>
      <c r="J164" s="9">
        <v>8967.5</v>
      </c>
      <c r="K164" s="9">
        <v>19112.98</v>
      </c>
      <c r="L164" s="9">
        <v>17114.86</v>
      </c>
      <c r="M164" s="9">
        <v>0</v>
      </c>
      <c r="N164" s="9">
        <v>527.33000000000004</v>
      </c>
      <c r="O164" s="9">
        <v>45722.67</v>
      </c>
    </row>
    <row r="165" spans="1:15" hidden="1" x14ac:dyDescent="0.35">
      <c r="A165" s="10" t="s">
        <v>263</v>
      </c>
      <c r="B165" s="12" t="s">
        <v>17</v>
      </c>
      <c r="C165" s="10" t="s">
        <v>17</v>
      </c>
      <c r="D165" s="10" t="s">
        <v>17</v>
      </c>
      <c r="E165" s="10" t="s">
        <v>17</v>
      </c>
      <c r="F165" s="10" t="s">
        <v>17</v>
      </c>
      <c r="G165" s="10" t="s">
        <v>17</v>
      </c>
      <c r="H165" s="10" t="s">
        <v>17</v>
      </c>
      <c r="I165" s="10" t="s">
        <v>17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</row>
    <row r="166" spans="1:15" s="29" customFormat="1" x14ac:dyDescent="0.35">
      <c r="A166" s="25" t="s">
        <v>264</v>
      </c>
      <c r="B166" s="12">
        <v>44690</v>
      </c>
      <c r="C166" s="26">
        <v>44695</v>
      </c>
      <c r="D166" s="12">
        <v>44701</v>
      </c>
      <c r="E166" s="10" t="s">
        <v>46</v>
      </c>
      <c r="F166" s="10" t="s">
        <v>20</v>
      </c>
      <c r="G166" s="10" t="s">
        <v>42</v>
      </c>
      <c r="H166" s="10" t="s">
        <v>28</v>
      </c>
      <c r="I166" s="12" t="s">
        <v>261</v>
      </c>
      <c r="J166" s="9">
        <v>5771.25</v>
      </c>
      <c r="K166" s="9">
        <v>26203.16</v>
      </c>
      <c r="L166" s="9">
        <v>12729.28</v>
      </c>
      <c r="M166" s="9">
        <f>L166+K166+J166</f>
        <v>44703.69</v>
      </c>
      <c r="N166" s="9">
        <v>367.07</v>
      </c>
      <c r="O166" s="9">
        <v>45070.76</v>
      </c>
    </row>
    <row r="167" spans="1:15" x14ac:dyDescent="0.35">
      <c r="A167" s="10" t="s">
        <v>265</v>
      </c>
      <c r="B167" s="12">
        <v>44690</v>
      </c>
      <c r="C167" s="12">
        <v>44695</v>
      </c>
      <c r="D167" s="12">
        <v>44701</v>
      </c>
      <c r="E167" s="10" t="s">
        <v>27</v>
      </c>
      <c r="F167" s="10" t="s">
        <v>20</v>
      </c>
      <c r="G167" s="10" t="s">
        <v>42</v>
      </c>
      <c r="H167" s="10" t="s">
        <v>28</v>
      </c>
      <c r="I167" s="12" t="s">
        <v>261</v>
      </c>
      <c r="J167" s="9">
        <v>8967.5</v>
      </c>
      <c r="K167" s="9">
        <v>19112.98</v>
      </c>
      <c r="L167" s="9">
        <v>17114.86</v>
      </c>
      <c r="M167" s="9">
        <f>L167+K167+J167</f>
        <v>45195.34</v>
      </c>
      <c r="N167" s="9">
        <v>527.33000000000004</v>
      </c>
      <c r="O167" s="9">
        <v>45722.67</v>
      </c>
    </row>
    <row r="168" spans="1:15" x14ac:dyDescent="0.35">
      <c r="A168" s="10" t="s">
        <v>266</v>
      </c>
      <c r="B168" s="12">
        <v>44691</v>
      </c>
      <c r="C168" s="12">
        <v>44698</v>
      </c>
      <c r="D168" s="12">
        <v>44703</v>
      </c>
      <c r="E168" s="10" t="s">
        <v>267</v>
      </c>
      <c r="F168" s="10" t="s">
        <v>20</v>
      </c>
      <c r="G168" s="13" t="s">
        <v>21</v>
      </c>
      <c r="H168" s="10" t="s">
        <v>243</v>
      </c>
      <c r="I168" s="12" t="s">
        <v>67</v>
      </c>
      <c r="J168" s="9">
        <v>2730</v>
      </c>
      <c r="K168" s="9">
        <v>3649.04</v>
      </c>
      <c r="L168" s="9">
        <v>0</v>
      </c>
      <c r="M168" s="9">
        <v>0</v>
      </c>
      <c r="N168" s="9">
        <v>0</v>
      </c>
      <c r="O168" s="9">
        <v>6379.04</v>
      </c>
    </row>
    <row r="169" spans="1:15" x14ac:dyDescent="0.35">
      <c r="A169" s="10" t="s">
        <v>268</v>
      </c>
      <c r="B169" s="12">
        <v>44692</v>
      </c>
      <c r="C169" s="12">
        <v>44705</v>
      </c>
      <c r="D169" s="12">
        <v>44707</v>
      </c>
      <c r="E169" s="10" t="s">
        <v>110</v>
      </c>
      <c r="F169" s="10" t="s">
        <v>20</v>
      </c>
      <c r="G169" s="13" t="s">
        <v>21</v>
      </c>
      <c r="H169" s="10" t="s">
        <v>28</v>
      </c>
      <c r="I169" s="12" t="s">
        <v>86</v>
      </c>
      <c r="J169" s="9">
        <v>2340</v>
      </c>
      <c r="K169" s="9">
        <v>3030.04</v>
      </c>
      <c r="L169" s="9">
        <v>0</v>
      </c>
      <c r="M169" s="9">
        <v>0</v>
      </c>
      <c r="N169" s="9">
        <v>0</v>
      </c>
      <c r="O169" s="9">
        <v>5370.04</v>
      </c>
    </row>
    <row r="170" spans="1:15" x14ac:dyDescent="0.35">
      <c r="A170" s="10" t="s">
        <v>269</v>
      </c>
      <c r="B170" s="12">
        <v>44692</v>
      </c>
      <c r="C170" s="12">
        <v>44705</v>
      </c>
      <c r="D170" s="12">
        <v>44707</v>
      </c>
      <c r="E170" s="10" t="s">
        <v>102</v>
      </c>
      <c r="F170" s="10" t="s">
        <v>20</v>
      </c>
      <c r="G170" s="13" t="s">
        <v>21</v>
      </c>
      <c r="H170" s="10" t="s">
        <v>28</v>
      </c>
      <c r="I170" s="12" t="s">
        <v>86</v>
      </c>
      <c r="J170" s="9">
        <v>2340</v>
      </c>
      <c r="K170" s="9">
        <v>3030.04</v>
      </c>
      <c r="L170" s="9">
        <v>0</v>
      </c>
      <c r="M170" s="9">
        <v>0</v>
      </c>
      <c r="N170" s="9">
        <v>0</v>
      </c>
      <c r="O170" s="9">
        <v>5370.04</v>
      </c>
    </row>
    <row r="171" spans="1:15" x14ac:dyDescent="0.35">
      <c r="A171" s="10" t="s">
        <v>270</v>
      </c>
      <c r="B171" s="12">
        <v>44692</v>
      </c>
      <c r="C171" s="12">
        <v>44705</v>
      </c>
      <c r="D171" s="12">
        <v>44707</v>
      </c>
      <c r="E171" s="10" t="s">
        <v>271</v>
      </c>
      <c r="F171" s="10" t="s">
        <v>20</v>
      </c>
      <c r="G171" s="13" t="s">
        <v>21</v>
      </c>
      <c r="H171" s="10" t="s">
        <v>28</v>
      </c>
      <c r="I171" s="12" t="s">
        <v>86</v>
      </c>
      <c r="J171" s="9">
        <v>2340</v>
      </c>
      <c r="K171" s="9">
        <v>3473.4</v>
      </c>
      <c r="L171" s="9">
        <v>0</v>
      </c>
      <c r="M171" s="9">
        <v>0</v>
      </c>
      <c r="N171" s="9">
        <v>0</v>
      </c>
      <c r="O171" s="9">
        <v>5813.4</v>
      </c>
    </row>
    <row r="172" spans="1:15" x14ac:dyDescent="0.35">
      <c r="A172" s="10" t="s">
        <v>272</v>
      </c>
      <c r="B172" s="12">
        <v>44692</v>
      </c>
      <c r="C172" s="12">
        <v>44705</v>
      </c>
      <c r="D172" s="12">
        <v>44707</v>
      </c>
      <c r="E172" s="10" t="s">
        <v>273</v>
      </c>
      <c r="F172" s="10" t="s">
        <v>20</v>
      </c>
      <c r="G172" s="13" t="s">
        <v>21</v>
      </c>
      <c r="H172" s="10" t="s">
        <v>28</v>
      </c>
      <c r="I172" s="12" t="s">
        <v>86</v>
      </c>
      <c r="J172" s="9">
        <v>2340</v>
      </c>
      <c r="K172" s="9">
        <v>3320.03</v>
      </c>
      <c r="L172" s="9">
        <v>0</v>
      </c>
      <c r="M172" s="9">
        <v>0</v>
      </c>
      <c r="N172" s="9">
        <v>0</v>
      </c>
      <c r="O172" s="9">
        <v>5660.03</v>
      </c>
    </row>
    <row r="173" spans="1:15" hidden="1" x14ac:dyDescent="0.35">
      <c r="A173" s="10" t="s">
        <v>274</v>
      </c>
      <c r="B173" s="12" t="s">
        <v>17</v>
      </c>
      <c r="C173" s="10" t="s">
        <v>17</v>
      </c>
      <c r="D173" s="10" t="s">
        <v>17</v>
      </c>
      <c r="E173" s="10" t="s">
        <v>17</v>
      </c>
      <c r="F173" s="10" t="s">
        <v>17</v>
      </c>
      <c r="G173" s="10" t="s">
        <v>17</v>
      </c>
      <c r="H173" s="10" t="s">
        <v>17</v>
      </c>
      <c r="I173" s="10" t="s">
        <v>17</v>
      </c>
      <c r="J173" s="9">
        <v>0</v>
      </c>
      <c r="K173" s="9">
        <v>0</v>
      </c>
      <c r="L173" s="9">
        <v>0</v>
      </c>
      <c r="M173" s="9">
        <v>0</v>
      </c>
      <c r="N173" s="9">
        <v>0</v>
      </c>
      <c r="O173" s="9">
        <v>0</v>
      </c>
    </row>
    <row r="174" spans="1:15" x14ac:dyDescent="0.35">
      <c r="A174" s="10" t="s">
        <v>275</v>
      </c>
      <c r="B174" s="12">
        <v>44691</v>
      </c>
      <c r="C174" s="12">
        <v>44698</v>
      </c>
      <c r="D174" s="12">
        <v>44701</v>
      </c>
      <c r="E174" s="10" t="s">
        <v>276</v>
      </c>
      <c r="F174" s="10" t="s">
        <v>20</v>
      </c>
      <c r="G174" s="13" t="s">
        <v>21</v>
      </c>
      <c r="H174" s="10" t="s">
        <v>28</v>
      </c>
      <c r="I174" s="12" t="s">
        <v>67</v>
      </c>
      <c r="J174" s="9">
        <v>2730</v>
      </c>
      <c r="K174" s="9">
        <v>3974.04</v>
      </c>
      <c r="L174" s="9">
        <v>0</v>
      </c>
      <c r="M174" s="9">
        <v>0</v>
      </c>
      <c r="N174" s="9">
        <v>0</v>
      </c>
      <c r="O174" s="9">
        <v>6704.04</v>
      </c>
    </row>
    <row r="175" spans="1:15" x14ac:dyDescent="0.35">
      <c r="A175" s="10" t="s">
        <v>277</v>
      </c>
      <c r="B175" s="12">
        <v>44692</v>
      </c>
      <c r="C175" s="12">
        <v>44713</v>
      </c>
      <c r="D175" s="12">
        <v>44715</v>
      </c>
      <c r="E175" s="10" t="s">
        <v>46</v>
      </c>
      <c r="F175" s="10" t="s">
        <v>20</v>
      </c>
      <c r="G175" s="13" t="s">
        <v>21</v>
      </c>
      <c r="H175" s="10" t="s">
        <v>28</v>
      </c>
      <c r="I175" s="12" t="s">
        <v>218</v>
      </c>
      <c r="J175" s="9">
        <v>1750</v>
      </c>
      <c r="K175" s="9">
        <v>3043.95</v>
      </c>
      <c r="L175" s="9">
        <v>0</v>
      </c>
      <c r="M175" s="9">
        <v>0</v>
      </c>
      <c r="N175" s="9">
        <v>0</v>
      </c>
      <c r="O175" s="9">
        <v>4793.95</v>
      </c>
    </row>
    <row r="176" spans="1:15" hidden="1" x14ac:dyDescent="0.35">
      <c r="A176" s="10" t="s">
        <v>278</v>
      </c>
      <c r="B176" s="12" t="s">
        <v>17</v>
      </c>
      <c r="C176" s="10" t="s">
        <v>17</v>
      </c>
      <c r="D176" s="10" t="s">
        <v>17</v>
      </c>
      <c r="E176" s="10" t="s">
        <v>17</v>
      </c>
      <c r="F176" s="10" t="s">
        <v>17</v>
      </c>
      <c r="G176" s="10" t="s">
        <v>17</v>
      </c>
      <c r="H176" s="10" t="s">
        <v>17</v>
      </c>
      <c r="I176" s="10" t="s">
        <v>17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s="9">
        <v>0</v>
      </c>
    </row>
    <row r="177" spans="1:15" x14ac:dyDescent="0.35">
      <c r="A177" s="10" t="s">
        <v>279</v>
      </c>
      <c r="B177" s="12">
        <v>44693</v>
      </c>
      <c r="C177" s="12">
        <v>44698</v>
      </c>
      <c r="D177" s="12">
        <v>44701</v>
      </c>
      <c r="E177" s="10" t="s">
        <v>280</v>
      </c>
      <c r="F177" s="10" t="s">
        <v>20</v>
      </c>
      <c r="G177" s="13" t="s">
        <v>21</v>
      </c>
      <c r="H177" s="10" t="s">
        <v>28</v>
      </c>
      <c r="I177" s="12" t="s">
        <v>57</v>
      </c>
      <c r="J177" s="9">
        <v>2730</v>
      </c>
      <c r="K177" s="9">
        <v>4945.95</v>
      </c>
      <c r="L177" s="9">
        <v>0</v>
      </c>
      <c r="M177" s="9">
        <v>0</v>
      </c>
      <c r="N177" s="9">
        <v>0</v>
      </c>
      <c r="O177" s="9">
        <v>7675.95</v>
      </c>
    </row>
    <row r="178" spans="1:15" x14ac:dyDescent="0.35">
      <c r="A178" s="10" t="s">
        <v>281</v>
      </c>
      <c r="B178" s="12">
        <v>44694</v>
      </c>
      <c r="C178" s="12">
        <v>44705</v>
      </c>
      <c r="D178" s="12">
        <v>44707</v>
      </c>
      <c r="E178" s="10" t="s">
        <v>46</v>
      </c>
      <c r="F178" s="10" t="s">
        <v>20</v>
      </c>
      <c r="G178" s="13" t="s">
        <v>21</v>
      </c>
      <c r="H178" s="10" t="s">
        <v>28</v>
      </c>
      <c r="I178" s="12" t="s">
        <v>86</v>
      </c>
      <c r="J178" s="9">
        <v>2340</v>
      </c>
      <c r="K178" s="9">
        <v>3523.12</v>
      </c>
      <c r="L178" s="9">
        <v>0</v>
      </c>
      <c r="M178" s="9">
        <v>0</v>
      </c>
      <c r="N178" s="9">
        <v>0</v>
      </c>
      <c r="O178" s="9">
        <v>5863.12</v>
      </c>
    </row>
    <row r="179" spans="1:15" hidden="1" x14ac:dyDescent="0.35">
      <c r="A179" s="10" t="s">
        <v>282</v>
      </c>
      <c r="B179" s="12" t="s">
        <v>17</v>
      </c>
      <c r="C179" s="10" t="s">
        <v>17</v>
      </c>
      <c r="D179" s="10" t="s">
        <v>17</v>
      </c>
      <c r="E179" s="10" t="s">
        <v>17</v>
      </c>
      <c r="F179" s="10" t="s">
        <v>17</v>
      </c>
      <c r="G179" s="10" t="s">
        <v>17</v>
      </c>
      <c r="H179" s="10" t="s">
        <v>17</v>
      </c>
      <c r="I179" s="10" t="s">
        <v>17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9">
        <v>0</v>
      </c>
    </row>
    <row r="180" spans="1:15" x14ac:dyDescent="0.35">
      <c r="A180" s="10" t="s">
        <v>283</v>
      </c>
      <c r="B180" s="12">
        <v>44697</v>
      </c>
      <c r="C180" s="12">
        <v>44718</v>
      </c>
      <c r="D180" s="12">
        <v>44720</v>
      </c>
      <c r="E180" s="10" t="s">
        <v>25</v>
      </c>
      <c r="F180" s="10" t="s">
        <v>20</v>
      </c>
      <c r="G180" s="13" t="s">
        <v>21</v>
      </c>
      <c r="H180" s="10" t="s">
        <v>28</v>
      </c>
      <c r="I180" s="12" t="s">
        <v>115</v>
      </c>
      <c r="J180" s="9">
        <v>2100</v>
      </c>
      <c r="K180" s="9">
        <v>3323.13</v>
      </c>
      <c r="L180" s="9">
        <v>0</v>
      </c>
      <c r="M180" s="9">
        <v>0</v>
      </c>
      <c r="N180" s="9">
        <v>0</v>
      </c>
      <c r="O180" s="9">
        <v>5423.13</v>
      </c>
    </row>
    <row r="181" spans="1:15" x14ac:dyDescent="0.35">
      <c r="A181" s="10" t="s">
        <v>284</v>
      </c>
      <c r="B181" s="12">
        <v>44698</v>
      </c>
      <c r="C181" s="12">
        <v>44705</v>
      </c>
      <c r="D181" s="12">
        <v>44706</v>
      </c>
      <c r="E181" s="10" t="s">
        <v>285</v>
      </c>
      <c r="F181" s="10" t="s">
        <v>20</v>
      </c>
      <c r="G181" s="13" t="s">
        <v>21</v>
      </c>
      <c r="H181" s="10" t="s">
        <v>28</v>
      </c>
      <c r="I181" s="12" t="s">
        <v>286</v>
      </c>
      <c r="J181" s="9">
        <v>1050</v>
      </c>
      <c r="K181" s="9">
        <v>1741.74</v>
      </c>
      <c r="L181" s="9">
        <v>0</v>
      </c>
      <c r="M181" s="9">
        <v>0</v>
      </c>
      <c r="N181" s="9">
        <v>0</v>
      </c>
      <c r="O181" s="9">
        <v>2791.74</v>
      </c>
    </row>
    <row r="182" spans="1:15" hidden="1" x14ac:dyDescent="0.35">
      <c r="A182" s="10" t="s">
        <v>287</v>
      </c>
      <c r="B182" s="12" t="s">
        <v>17</v>
      </c>
      <c r="C182" s="10" t="s">
        <v>17</v>
      </c>
      <c r="D182" s="10" t="s">
        <v>17</v>
      </c>
      <c r="E182" s="10" t="s">
        <v>17</v>
      </c>
      <c r="F182" s="10" t="s">
        <v>17</v>
      </c>
      <c r="G182" s="10" t="s">
        <v>17</v>
      </c>
      <c r="H182" s="10" t="s">
        <v>17</v>
      </c>
      <c r="I182" s="10" t="s">
        <v>17</v>
      </c>
      <c r="J182" s="9">
        <v>0</v>
      </c>
      <c r="K182" s="9">
        <v>0</v>
      </c>
      <c r="L182" s="9">
        <v>0</v>
      </c>
      <c r="M182" s="9">
        <v>0</v>
      </c>
      <c r="N182" s="9">
        <v>0</v>
      </c>
      <c r="O182" s="9">
        <v>0</v>
      </c>
    </row>
    <row r="183" spans="1:15" x14ac:dyDescent="0.35">
      <c r="A183" s="10" t="s">
        <v>288</v>
      </c>
      <c r="B183" s="12">
        <v>44698</v>
      </c>
      <c r="C183" s="12">
        <v>44706</v>
      </c>
      <c r="D183" s="12">
        <v>44706</v>
      </c>
      <c r="E183" s="10" t="s">
        <v>55</v>
      </c>
      <c r="F183" s="10" t="s">
        <v>20</v>
      </c>
      <c r="G183" s="13" t="s">
        <v>21</v>
      </c>
      <c r="H183" s="10" t="s">
        <v>28</v>
      </c>
      <c r="I183" s="12" t="s">
        <v>286</v>
      </c>
      <c r="J183" s="9">
        <v>700</v>
      </c>
      <c r="K183" s="9">
        <v>1148.28</v>
      </c>
      <c r="L183" s="1">
        <v>0</v>
      </c>
      <c r="M183" s="9">
        <v>0</v>
      </c>
      <c r="N183" s="9">
        <v>0</v>
      </c>
      <c r="O183" s="9">
        <v>1848.28</v>
      </c>
    </row>
    <row r="184" spans="1:15" x14ac:dyDescent="0.35">
      <c r="A184" s="10" t="s">
        <v>289</v>
      </c>
      <c r="B184" s="12">
        <v>44699</v>
      </c>
      <c r="C184" s="12">
        <v>44707</v>
      </c>
      <c r="D184" s="12">
        <v>44708</v>
      </c>
      <c r="E184" s="10" t="s">
        <v>104</v>
      </c>
      <c r="F184" s="10" t="s">
        <v>20</v>
      </c>
      <c r="G184" s="13" t="s">
        <v>21</v>
      </c>
      <c r="H184" s="10" t="s">
        <v>243</v>
      </c>
      <c r="I184" s="12" t="s">
        <v>86</v>
      </c>
      <c r="J184" s="9">
        <v>1170</v>
      </c>
      <c r="K184" s="9">
        <v>5729.72</v>
      </c>
      <c r="L184" s="9">
        <v>0</v>
      </c>
      <c r="M184" s="9">
        <v>0</v>
      </c>
      <c r="N184" s="9">
        <v>0</v>
      </c>
      <c r="O184" s="9">
        <v>6899.72</v>
      </c>
    </row>
    <row r="185" spans="1:15" x14ac:dyDescent="0.35">
      <c r="A185" s="10" t="s">
        <v>290</v>
      </c>
      <c r="B185" s="12">
        <v>44699</v>
      </c>
      <c r="C185" s="12">
        <v>44707</v>
      </c>
      <c r="D185" s="12">
        <v>44708</v>
      </c>
      <c r="E185" s="10" t="s">
        <v>106</v>
      </c>
      <c r="F185" s="10" t="s">
        <v>20</v>
      </c>
      <c r="G185" s="13" t="s">
        <v>21</v>
      </c>
      <c r="H185" s="10" t="s">
        <v>28</v>
      </c>
      <c r="I185" s="12" t="s">
        <v>86</v>
      </c>
      <c r="J185" s="9">
        <v>1170</v>
      </c>
      <c r="K185" s="9">
        <v>5729.72</v>
      </c>
      <c r="L185" s="9">
        <v>0</v>
      </c>
      <c r="M185" s="9">
        <v>0</v>
      </c>
      <c r="N185" s="9">
        <v>0</v>
      </c>
      <c r="O185" s="9">
        <v>6899.72</v>
      </c>
    </row>
    <row r="186" spans="1:15" hidden="1" x14ac:dyDescent="0.35">
      <c r="A186" s="10" t="s">
        <v>291</v>
      </c>
      <c r="B186" s="12" t="s">
        <v>17</v>
      </c>
      <c r="C186" s="10" t="s">
        <v>17</v>
      </c>
      <c r="D186" s="10" t="s">
        <v>17</v>
      </c>
      <c r="E186" s="10" t="s">
        <v>17</v>
      </c>
      <c r="F186" s="10" t="s">
        <v>17</v>
      </c>
      <c r="G186" s="10" t="s">
        <v>17</v>
      </c>
      <c r="H186" s="10" t="s">
        <v>17</v>
      </c>
      <c r="I186" s="10" t="s">
        <v>17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</row>
    <row r="187" spans="1:15" x14ac:dyDescent="0.35">
      <c r="A187" s="10" t="s">
        <v>292</v>
      </c>
      <c r="B187" s="12">
        <v>44699</v>
      </c>
      <c r="C187" s="12">
        <v>44705</v>
      </c>
      <c r="D187" s="12">
        <v>44706</v>
      </c>
      <c r="E187" s="10" t="s">
        <v>19</v>
      </c>
      <c r="F187" s="10" t="s">
        <v>20</v>
      </c>
      <c r="G187" s="13" t="s">
        <v>21</v>
      </c>
      <c r="H187" s="10" t="s">
        <v>28</v>
      </c>
      <c r="I187" s="12" t="s">
        <v>293</v>
      </c>
      <c r="J187" s="9">
        <v>1050</v>
      </c>
      <c r="K187" s="9">
        <v>1739.42</v>
      </c>
      <c r="L187" s="9">
        <v>0</v>
      </c>
      <c r="M187" s="9">
        <v>0</v>
      </c>
      <c r="N187" s="9">
        <v>0</v>
      </c>
      <c r="O187" s="9">
        <v>2789.42</v>
      </c>
    </row>
    <row r="188" spans="1:15" x14ac:dyDescent="0.35">
      <c r="A188" s="10" t="s">
        <v>294</v>
      </c>
      <c r="B188" s="12">
        <v>44699</v>
      </c>
      <c r="C188" s="12">
        <v>44709</v>
      </c>
      <c r="D188" s="12">
        <v>44710</v>
      </c>
      <c r="E188" s="10" t="s">
        <v>130</v>
      </c>
      <c r="F188" s="10" t="s">
        <v>20</v>
      </c>
      <c r="G188" s="13" t="s">
        <v>21</v>
      </c>
      <c r="H188" s="10" t="s">
        <v>28</v>
      </c>
      <c r="I188" s="12" t="s">
        <v>295</v>
      </c>
      <c r="J188" s="9">
        <v>1050</v>
      </c>
      <c r="K188" s="9">
        <v>5488.13</v>
      </c>
      <c r="L188" s="9">
        <v>0</v>
      </c>
      <c r="M188" s="9">
        <v>0</v>
      </c>
      <c r="N188" s="9">
        <v>0</v>
      </c>
      <c r="O188" s="9">
        <v>6538.13</v>
      </c>
    </row>
    <row r="189" spans="1:15" x14ac:dyDescent="0.35">
      <c r="A189" s="10" t="s">
        <v>296</v>
      </c>
      <c r="B189" s="12">
        <v>44701</v>
      </c>
      <c r="C189" s="12">
        <v>44705</v>
      </c>
      <c r="D189" s="12">
        <v>44707</v>
      </c>
      <c r="E189" s="10" t="s">
        <v>128</v>
      </c>
      <c r="F189" s="10" t="s">
        <v>20</v>
      </c>
      <c r="G189" s="13" t="s">
        <v>21</v>
      </c>
      <c r="H189" s="10" t="s">
        <v>28</v>
      </c>
      <c r="I189" s="12" t="s">
        <v>297</v>
      </c>
      <c r="J189" s="9">
        <v>2340</v>
      </c>
      <c r="K189" s="9">
        <v>3320.03</v>
      </c>
      <c r="L189" s="9">
        <v>0</v>
      </c>
      <c r="M189" s="9">
        <v>0</v>
      </c>
      <c r="N189" s="9">
        <v>0</v>
      </c>
      <c r="O189" s="9">
        <v>5660.03</v>
      </c>
    </row>
    <row r="190" spans="1:15" x14ac:dyDescent="0.35">
      <c r="A190" s="10" t="s">
        <v>298</v>
      </c>
      <c r="B190" s="12">
        <v>44701</v>
      </c>
      <c r="C190" s="12">
        <v>44705</v>
      </c>
      <c r="D190" s="12">
        <v>44705</v>
      </c>
      <c r="E190" s="10" t="s">
        <v>46</v>
      </c>
      <c r="F190" s="10" t="s">
        <v>20</v>
      </c>
      <c r="G190" s="13" t="s">
        <v>21</v>
      </c>
      <c r="H190" s="10" t="s">
        <v>28</v>
      </c>
      <c r="I190" s="12" t="s">
        <v>86</v>
      </c>
      <c r="J190" s="9">
        <v>0</v>
      </c>
      <c r="K190" s="9">
        <v>2266.5300000000002</v>
      </c>
      <c r="L190" s="9">
        <v>0</v>
      </c>
      <c r="M190" s="9">
        <v>0</v>
      </c>
      <c r="N190" s="9">
        <v>0</v>
      </c>
      <c r="O190" s="9">
        <v>2266.5300000000002</v>
      </c>
    </row>
    <row r="191" spans="1:15" hidden="1" x14ac:dyDescent="0.35">
      <c r="A191" s="10" t="s">
        <v>299</v>
      </c>
      <c r="B191" s="12" t="s">
        <v>17</v>
      </c>
      <c r="C191" s="10" t="s">
        <v>17</v>
      </c>
      <c r="D191" s="10" t="s">
        <v>17</v>
      </c>
      <c r="E191" s="10" t="s">
        <v>17</v>
      </c>
      <c r="F191" s="10" t="s">
        <v>17</v>
      </c>
      <c r="G191" s="10" t="s">
        <v>17</v>
      </c>
      <c r="H191" s="10" t="s">
        <v>17</v>
      </c>
      <c r="I191" s="10" t="s">
        <v>17</v>
      </c>
      <c r="J191" s="9">
        <v>0</v>
      </c>
      <c r="K191" s="9">
        <v>0</v>
      </c>
      <c r="L191" s="9">
        <v>0</v>
      </c>
      <c r="M191" s="9">
        <v>0</v>
      </c>
      <c r="N191" s="9">
        <v>0</v>
      </c>
      <c r="O191" s="9">
        <v>0</v>
      </c>
    </row>
    <row r="192" spans="1:15" x14ac:dyDescent="0.35">
      <c r="A192" s="10" t="s">
        <v>300</v>
      </c>
      <c r="B192" s="12">
        <v>44701</v>
      </c>
      <c r="C192" s="12">
        <v>44721</v>
      </c>
      <c r="D192" s="12">
        <v>44722</v>
      </c>
      <c r="E192" s="10" t="s">
        <v>102</v>
      </c>
      <c r="F192" s="10" t="s">
        <v>20</v>
      </c>
      <c r="G192" s="13" t="s">
        <v>21</v>
      </c>
      <c r="H192" s="10" t="s">
        <v>243</v>
      </c>
      <c r="I192" s="12" t="s">
        <v>86</v>
      </c>
      <c r="J192" s="9">
        <v>1560</v>
      </c>
      <c r="K192" s="9">
        <v>3271</v>
      </c>
      <c r="L192" s="9">
        <v>0</v>
      </c>
      <c r="M192" s="9">
        <v>1413.9</v>
      </c>
      <c r="N192" s="9">
        <v>0</v>
      </c>
      <c r="O192" s="9">
        <v>6244.9</v>
      </c>
    </row>
    <row r="193" spans="1:15" hidden="1" x14ac:dyDescent="0.35">
      <c r="A193" s="10" t="s">
        <v>301</v>
      </c>
      <c r="B193" s="12" t="s">
        <v>17</v>
      </c>
      <c r="C193" s="10" t="s">
        <v>17</v>
      </c>
      <c r="D193" s="10" t="s">
        <v>17</v>
      </c>
      <c r="E193" s="10" t="s">
        <v>17</v>
      </c>
      <c r="F193" s="10" t="s">
        <v>17</v>
      </c>
      <c r="G193" s="10" t="s">
        <v>17</v>
      </c>
      <c r="H193" s="10" t="s">
        <v>17</v>
      </c>
      <c r="I193" s="10" t="s">
        <v>17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</row>
    <row r="194" spans="1:15" x14ac:dyDescent="0.35">
      <c r="A194" s="10" t="s">
        <v>302</v>
      </c>
      <c r="B194" s="12">
        <v>44704</v>
      </c>
      <c r="C194" s="12">
        <v>44707</v>
      </c>
      <c r="D194" s="12">
        <v>44707</v>
      </c>
      <c r="E194" s="10" t="s">
        <v>55</v>
      </c>
      <c r="F194" s="10" t="s">
        <v>20</v>
      </c>
      <c r="G194" s="13" t="s">
        <v>21</v>
      </c>
      <c r="H194" s="10" t="s">
        <v>28</v>
      </c>
      <c r="I194" s="12" t="s">
        <v>303</v>
      </c>
      <c r="J194" s="9">
        <v>780</v>
      </c>
      <c r="K194" s="9">
        <v>5381.8</v>
      </c>
      <c r="L194" s="9">
        <v>0</v>
      </c>
      <c r="M194" s="9">
        <v>0</v>
      </c>
      <c r="N194" s="9">
        <v>0</v>
      </c>
      <c r="O194" s="9">
        <v>6161.8</v>
      </c>
    </row>
    <row r="195" spans="1:15" x14ac:dyDescent="0.35">
      <c r="A195" s="10" t="s">
        <v>304</v>
      </c>
      <c r="B195" s="12">
        <v>44705</v>
      </c>
      <c r="C195" s="12">
        <v>44706</v>
      </c>
      <c r="D195" s="12">
        <v>44707</v>
      </c>
      <c r="E195" s="10" t="s">
        <v>50</v>
      </c>
      <c r="F195" s="10" t="s">
        <v>20</v>
      </c>
      <c r="G195" s="13" t="s">
        <v>21</v>
      </c>
      <c r="H195" s="10" t="s">
        <v>28</v>
      </c>
      <c r="I195" s="12" t="s">
        <v>86</v>
      </c>
      <c r="J195" s="9">
        <v>1275</v>
      </c>
      <c r="K195" s="9">
        <v>5591.7</v>
      </c>
      <c r="L195" s="9">
        <v>0</v>
      </c>
      <c r="M195" s="9">
        <v>0</v>
      </c>
      <c r="N195" s="9">
        <v>0</v>
      </c>
      <c r="O195" s="9">
        <v>6866.7</v>
      </c>
    </row>
    <row r="196" spans="1:15" hidden="1" x14ac:dyDescent="0.35">
      <c r="A196" s="10" t="s">
        <v>305</v>
      </c>
      <c r="B196" s="12" t="s">
        <v>17</v>
      </c>
      <c r="C196" s="10" t="s">
        <v>17</v>
      </c>
      <c r="D196" s="10" t="s">
        <v>17</v>
      </c>
      <c r="E196" s="10" t="s">
        <v>17</v>
      </c>
      <c r="F196" s="10" t="s">
        <v>17</v>
      </c>
      <c r="G196" s="10" t="s">
        <v>17</v>
      </c>
      <c r="H196" s="10" t="s">
        <v>17</v>
      </c>
      <c r="I196" s="10" t="s">
        <v>17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</row>
    <row r="197" spans="1:15" x14ac:dyDescent="0.35">
      <c r="A197" s="10" t="s">
        <v>306</v>
      </c>
      <c r="B197" s="12">
        <v>44708</v>
      </c>
      <c r="C197" s="12">
        <v>44714</v>
      </c>
      <c r="D197" s="12">
        <v>44715</v>
      </c>
      <c r="E197" s="10" t="s">
        <v>307</v>
      </c>
      <c r="F197" s="10" t="s">
        <v>20</v>
      </c>
      <c r="G197" s="13" t="s">
        <v>21</v>
      </c>
      <c r="H197" s="10" t="s">
        <v>28</v>
      </c>
      <c r="I197" s="12" t="s">
        <v>308</v>
      </c>
      <c r="J197" s="9">
        <v>1400</v>
      </c>
      <c r="K197" s="9">
        <v>3146.88</v>
      </c>
      <c r="L197" s="9">
        <v>0</v>
      </c>
      <c r="M197" s="9">
        <v>0</v>
      </c>
      <c r="N197" s="9">
        <v>0</v>
      </c>
      <c r="O197" s="9">
        <v>4546.88</v>
      </c>
    </row>
    <row r="198" spans="1:15" hidden="1" x14ac:dyDescent="0.35">
      <c r="A198" s="10" t="s">
        <v>309</v>
      </c>
      <c r="B198" s="12" t="s">
        <v>17</v>
      </c>
      <c r="C198" s="10" t="s">
        <v>17</v>
      </c>
      <c r="D198" s="10" t="s">
        <v>17</v>
      </c>
      <c r="E198" s="10" t="s">
        <v>17</v>
      </c>
      <c r="F198" s="10" t="s">
        <v>17</v>
      </c>
      <c r="G198" s="10" t="s">
        <v>17</v>
      </c>
      <c r="H198" s="10" t="s">
        <v>17</v>
      </c>
      <c r="I198" s="10" t="s">
        <v>17</v>
      </c>
      <c r="J198" s="9">
        <v>0</v>
      </c>
      <c r="K198" s="9">
        <v>0</v>
      </c>
      <c r="L198" s="9">
        <v>0</v>
      </c>
      <c r="M198" s="9">
        <v>0</v>
      </c>
      <c r="N198" s="9">
        <v>0</v>
      </c>
      <c r="O198" s="9">
        <v>0</v>
      </c>
    </row>
    <row r="199" spans="1:15" hidden="1" x14ac:dyDescent="0.35">
      <c r="A199" s="10" t="s">
        <v>310</v>
      </c>
      <c r="B199" s="12" t="s">
        <v>17</v>
      </c>
      <c r="C199" s="10" t="s">
        <v>17</v>
      </c>
      <c r="D199" s="10" t="s">
        <v>17</v>
      </c>
      <c r="E199" s="10" t="s">
        <v>17</v>
      </c>
      <c r="F199" s="10" t="s">
        <v>17</v>
      </c>
      <c r="G199" s="10" t="s">
        <v>17</v>
      </c>
      <c r="H199" s="10" t="s">
        <v>17</v>
      </c>
      <c r="I199" s="10" t="s">
        <v>17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</row>
    <row r="200" spans="1:15" hidden="1" x14ac:dyDescent="0.35">
      <c r="A200" s="10" t="s">
        <v>311</v>
      </c>
      <c r="B200" s="12" t="s">
        <v>17</v>
      </c>
      <c r="C200" s="10" t="s">
        <v>17</v>
      </c>
      <c r="D200" s="10" t="s">
        <v>17</v>
      </c>
      <c r="E200" s="10" t="s">
        <v>17</v>
      </c>
      <c r="F200" s="10" t="s">
        <v>17</v>
      </c>
      <c r="G200" s="10" t="s">
        <v>17</v>
      </c>
      <c r="H200" s="10" t="s">
        <v>17</v>
      </c>
      <c r="I200" s="10" t="s">
        <v>17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</row>
    <row r="201" spans="1:15" hidden="1" x14ac:dyDescent="0.35">
      <c r="A201" s="10" t="s">
        <v>312</v>
      </c>
      <c r="B201" s="12" t="s">
        <v>17</v>
      </c>
      <c r="C201" s="10" t="s">
        <v>17</v>
      </c>
      <c r="D201" s="10" t="s">
        <v>17</v>
      </c>
      <c r="E201" s="10" t="s">
        <v>17</v>
      </c>
      <c r="F201" s="10" t="s">
        <v>17</v>
      </c>
      <c r="G201" s="10" t="s">
        <v>17</v>
      </c>
      <c r="H201" s="10" t="s">
        <v>17</v>
      </c>
      <c r="I201" s="10" t="s">
        <v>17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</row>
    <row r="202" spans="1:15" hidden="1" x14ac:dyDescent="0.35">
      <c r="A202" s="10" t="s">
        <v>313</v>
      </c>
      <c r="B202" s="12" t="s">
        <v>17</v>
      </c>
      <c r="C202" s="10" t="s">
        <v>17</v>
      </c>
      <c r="D202" s="10" t="s">
        <v>17</v>
      </c>
      <c r="E202" s="10" t="s">
        <v>17</v>
      </c>
      <c r="F202" s="10" t="s">
        <v>17</v>
      </c>
      <c r="G202" s="10" t="s">
        <v>17</v>
      </c>
      <c r="H202" s="10" t="s">
        <v>17</v>
      </c>
      <c r="I202" s="10" t="s">
        <v>17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</row>
    <row r="203" spans="1:15" hidden="1" x14ac:dyDescent="0.35">
      <c r="A203" s="10" t="s">
        <v>314</v>
      </c>
      <c r="B203" s="12" t="s">
        <v>17</v>
      </c>
      <c r="C203" s="10" t="s">
        <v>17</v>
      </c>
      <c r="D203" s="10" t="s">
        <v>17</v>
      </c>
      <c r="E203" s="10" t="s">
        <v>17</v>
      </c>
      <c r="F203" s="10" t="s">
        <v>17</v>
      </c>
      <c r="G203" s="10" t="s">
        <v>17</v>
      </c>
      <c r="H203" s="10" t="s">
        <v>17</v>
      </c>
      <c r="I203" s="10" t="s">
        <v>17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9">
        <v>0</v>
      </c>
    </row>
    <row r="204" spans="1:15" hidden="1" x14ac:dyDescent="0.35">
      <c r="A204" s="10" t="s">
        <v>315</v>
      </c>
      <c r="B204" s="12" t="s">
        <v>17</v>
      </c>
      <c r="C204" s="10" t="s">
        <v>17</v>
      </c>
      <c r="D204" s="10" t="s">
        <v>17</v>
      </c>
      <c r="E204" s="10" t="s">
        <v>17</v>
      </c>
      <c r="F204" s="10" t="s">
        <v>17</v>
      </c>
      <c r="G204" s="10" t="s">
        <v>17</v>
      </c>
      <c r="H204" s="10" t="s">
        <v>17</v>
      </c>
      <c r="I204" s="10" t="s">
        <v>17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</row>
    <row r="205" spans="1:15" x14ac:dyDescent="0.35">
      <c r="A205" s="10" t="s">
        <v>316</v>
      </c>
      <c r="B205" s="12">
        <v>44712</v>
      </c>
      <c r="C205" s="12">
        <v>44715</v>
      </c>
      <c r="D205" s="12">
        <v>44718</v>
      </c>
      <c r="E205" s="10" t="s">
        <v>46</v>
      </c>
      <c r="F205" s="10" t="s">
        <v>20</v>
      </c>
      <c r="G205" s="13" t="s">
        <v>21</v>
      </c>
      <c r="H205" s="10" t="s">
        <v>218</v>
      </c>
      <c r="I205" s="12" t="s">
        <v>28</v>
      </c>
      <c r="J205" s="9">
        <v>0</v>
      </c>
      <c r="K205" s="9">
        <v>1177.24</v>
      </c>
      <c r="L205" s="9">
        <v>0</v>
      </c>
      <c r="M205" s="9">
        <v>0</v>
      </c>
      <c r="N205" s="9">
        <v>0</v>
      </c>
      <c r="O205" s="9">
        <v>1177.24</v>
      </c>
    </row>
    <row r="206" spans="1:15" x14ac:dyDescent="0.35">
      <c r="A206" s="10" t="s">
        <v>317</v>
      </c>
      <c r="B206" s="12">
        <v>44712</v>
      </c>
      <c r="C206" s="12">
        <v>44713</v>
      </c>
      <c r="D206" s="12">
        <v>44715</v>
      </c>
      <c r="E206" s="10" t="s">
        <v>102</v>
      </c>
      <c r="F206" s="10" t="s">
        <v>20</v>
      </c>
      <c r="G206" s="13" t="s">
        <v>21</v>
      </c>
      <c r="H206" s="10" t="s">
        <v>243</v>
      </c>
      <c r="I206" s="12" t="s">
        <v>318</v>
      </c>
      <c r="J206" s="9">
        <v>1750</v>
      </c>
      <c r="K206" s="9">
        <v>1913.09</v>
      </c>
      <c r="L206" s="9">
        <v>0</v>
      </c>
      <c r="M206" s="9">
        <v>0</v>
      </c>
      <c r="N206" s="9">
        <v>0</v>
      </c>
      <c r="O206" s="9">
        <v>3663.09</v>
      </c>
    </row>
    <row r="207" spans="1:15" x14ac:dyDescent="0.35">
      <c r="A207" s="10" t="s">
        <v>319</v>
      </c>
      <c r="B207" s="12">
        <v>44712</v>
      </c>
      <c r="C207" s="12">
        <v>44713</v>
      </c>
      <c r="D207" s="12">
        <v>44715</v>
      </c>
      <c r="E207" s="10" t="s">
        <v>128</v>
      </c>
      <c r="F207" s="10" t="s">
        <v>20</v>
      </c>
      <c r="G207" s="13" t="s">
        <v>21</v>
      </c>
      <c r="H207" s="10" t="s">
        <v>28</v>
      </c>
      <c r="I207" s="12" t="s">
        <v>318</v>
      </c>
      <c r="J207" s="9">
        <v>1750</v>
      </c>
      <c r="K207" s="9">
        <v>1913.09</v>
      </c>
      <c r="L207" s="9">
        <v>0</v>
      </c>
      <c r="M207" s="9">
        <v>0</v>
      </c>
      <c r="N207" s="9">
        <v>0</v>
      </c>
      <c r="O207" s="9">
        <v>3663.09</v>
      </c>
    </row>
    <row r="208" spans="1:15" hidden="1" x14ac:dyDescent="0.35">
      <c r="A208" s="10" t="s">
        <v>320</v>
      </c>
      <c r="B208" s="12" t="s">
        <v>17</v>
      </c>
      <c r="C208" s="10" t="s">
        <v>17</v>
      </c>
      <c r="D208" s="10" t="s">
        <v>17</v>
      </c>
      <c r="E208" s="10" t="s">
        <v>17</v>
      </c>
      <c r="F208" s="10" t="s">
        <v>17</v>
      </c>
      <c r="G208" s="10" t="s">
        <v>17</v>
      </c>
      <c r="H208" s="10" t="s">
        <v>17</v>
      </c>
      <c r="I208" s="10" t="s">
        <v>17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9">
        <v>0</v>
      </c>
    </row>
    <row r="209" spans="1:15" hidden="1" x14ac:dyDescent="0.35">
      <c r="A209" s="10" t="s">
        <v>321</v>
      </c>
      <c r="B209" s="12" t="s">
        <v>17</v>
      </c>
      <c r="C209" s="10" t="s">
        <v>17</v>
      </c>
      <c r="D209" s="10" t="s">
        <v>17</v>
      </c>
      <c r="E209" s="10" t="s">
        <v>17</v>
      </c>
      <c r="F209" s="10" t="s">
        <v>17</v>
      </c>
      <c r="G209" s="10" t="s">
        <v>17</v>
      </c>
      <c r="H209" s="10" t="s">
        <v>17</v>
      </c>
      <c r="I209" s="10" t="s">
        <v>17</v>
      </c>
      <c r="J209" s="9">
        <v>0</v>
      </c>
      <c r="K209" s="9">
        <v>0</v>
      </c>
      <c r="L209" s="9">
        <v>0</v>
      </c>
      <c r="M209" s="9">
        <v>0</v>
      </c>
      <c r="N209" s="9">
        <v>0</v>
      </c>
      <c r="O209" s="9">
        <v>0</v>
      </c>
    </row>
    <row r="210" spans="1:15" hidden="1" x14ac:dyDescent="0.35">
      <c r="A210" s="10" t="s">
        <v>322</v>
      </c>
      <c r="B210" s="12" t="s">
        <v>17</v>
      </c>
      <c r="C210" s="10" t="s">
        <v>17</v>
      </c>
      <c r="D210" s="10" t="s">
        <v>17</v>
      </c>
      <c r="E210" s="10" t="s">
        <v>17</v>
      </c>
      <c r="F210" s="10" t="s">
        <v>17</v>
      </c>
      <c r="G210" s="10" t="s">
        <v>17</v>
      </c>
      <c r="H210" s="10" t="s">
        <v>17</v>
      </c>
      <c r="I210" s="10" t="s">
        <v>17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</row>
    <row r="211" spans="1:15" hidden="1" x14ac:dyDescent="0.35">
      <c r="A211" s="10" t="s">
        <v>323</v>
      </c>
      <c r="B211" s="12" t="s">
        <v>17</v>
      </c>
      <c r="C211" s="10" t="s">
        <v>17</v>
      </c>
      <c r="D211" s="10" t="s">
        <v>17</v>
      </c>
      <c r="E211" s="10" t="s">
        <v>17</v>
      </c>
      <c r="F211" s="10" t="s">
        <v>17</v>
      </c>
      <c r="G211" s="10" t="s">
        <v>17</v>
      </c>
      <c r="H211" s="10" t="s">
        <v>17</v>
      </c>
      <c r="I211" s="10" t="s">
        <v>17</v>
      </c>
      <c r="J211" s="9">
        <v>0</v>
      </c>
      <c r="K211" s="9">
        <v>0</v>
      </c>
      <c r="L211" s="9">
        <v>0</v>
      </c>
      <c r="M211" s="9">
        <v>0</v>
      </c>
      <c r="N211" s="9">
        <v>0</v>
      </c>
      <c r="O211" s="9">
        <v>0</v>
      </c>
    </row>
    <row r="212" spans="1:15" hidden="1" x14ac:dyDescent="0.35">
      <c r="A212" s="10" t="s">
        <v>324</v>
      </c>
      <c r="B212" s="12" t="s">
        <v>17</v>
      </c>
      <c r="C212" s="10" t="s">
        <v>17</v>
      </c>
      <c r="D212" s="10" t="s">
        <v>17</v>
      </c>
      <c r="E212" s="10" t="s">
        <v>17</v>
      </c>
      <c r="F212" s="10" t="s">
        <v>17</v>
      </c>
      <c r="G212" s="10" t="s">
        <v>17</v>
      </c>
      <c r="H212" s="10" t="s">
        <v>17</v>
      </c>
      <c r="I212" s="10" t="s">
        <v>17</v>
      </c>
      <c r="J212" s="9">
        <v>0</v>
      </c>
      <c r="K212" s="9">
        <v>0</v>
      </c>
      <c r="L212" s="9">
        <v>0</v>
      </c>
      <c r="M212" s="9">
        <v>0</v>
      </c>
      <c r="N212" s="9">
        <v>0</v>
      </c>
      <c r="O212" s="9">
        <v>0</v>
      </c>
    </row>
    <row r="213" spans="1:15" x14ac:dyDescent="0.35">
      <c r="A213" s="10" t="s">
        <v>325</v>
      </c>
      <c r="B213" s="12">
        <v>44714</v>
      </c>
      <c r="C213" s="12">
        <v>44721</v>
      </c>
      <c r="D213" s="12">
        <v>44722</v>
      </c>
      <c r="E213" s="10" t="s">
        <v>27</v>
      </c>
      <c r="F213" s="10" t="s">
        <v>20</v>
      </c>
      <c r="G213" s="13" t="s">
        <v>21</v>
      </c>
      <c r="H213" s="10" t="s">
        <v>243</v>
      </c>
      <c r="I213" s="12" t="s">
        <v>86</v>
      </c>
      <c r="J213" s="9">
        <v>1560</v>
      </c>
      <c r="K213" s="9">
        <v>5327.96</v>
      </c>
      <c r="L213" s="9">
        <v>0</v>
      </c>
      <c r="M213" s="9">
        <v>0</v>
      </c>
      <c r="N213" s="9">
        <v>0</v>
      </c>
      <c r="O213" s="9">
        <v>6887.96</v>
      </c>
    </row>
    <row r="214" spans="1:15" x14ac:dyDescent="0.35">
      <c r="A214" s="10" t="s">
        <v>326</v>
      </c>
      <c r="B214" s="12">
        <v>44715</v>
      </c>
      <c r="C214" s="12">
        <v>44718</v>
      </c>
      <c r="D214" s="12">
        <v>44719</v>
      </c>
      <c r="E214" s="10" t="s">
        <v>327</v>
      </c>
      <c r="F214" s="10" t="s">
        <v>20</v>
      </c>
      <c r="G214" s="13" t="s">
        <v>21</v>
      </c>
      <c r="H214" s="10" t="s">
        <v>28</v>
      </c>
      <c r="I214" s="12" t="s">
        <v>100</v>
      </c>
      <c r="J214" s="9">
        <v>1400</v>
      </c>
      <c r="K214" s="9">
        <v>2065.96</v>
      </c>
      <c r="L214" s="9">
        <v>0</v>
      </c>
      <c r="M214" s="9">
        <v>0</v>
      </c>
      <c r="N214" s="9">
        <v>0</v>
      </c>
      <c r="O214" s="9">
        <v>3465.96</v>
      </c>
    </row>
    <row r="215" spans="1:15" x14ac:dyDescent="0.35">
      <c r="A215" s="10" t="s">
        <v>328</v>
      </c>
      <c r="B215" s="12">
        <v>44715</v>
      </c>
      <c r="C215" s="12">
        <v>44718</v>
      </c>
      <c r="D215" s="12">
        <v>44719</v>
      </c>
      <c r="E215" s="10" t="s">
        <v>329</v>
      </c>
      <c r="F215" s="10" t="s">
        <v>20</v>
      </c>
      <c r="G215" s="13" t="s">
        <v>21</v>
      </c>
      <c r="H215" s="10" t="s">
        <v>28</v>
      </c>
      <c r="I215" s="12" t="s">
        <v>100</v>
      </c>
      <c r="J215" s="9">
        <v>1400</v>
      </c>
      <c r="K215" s="9">
        <v>2065.96</v>
      </c>
      <c r="L215" s="9">
        <v>0</v>
      </c>
      <c r="M215" s="9">
        <v>0</v>
      </c>
      <c r="N215" s="9">
        <v>0</v>
      </c>
      <c r="O215" s="9">
        <v>3465.96</v>
      </c>
    </row>
    <row r="216" spans="1:15" hidden="1" x14ac:dyDescent="0.35">
      <c r="A216" s="10" t="s">
        <v>330</v>
      </c>
      <c r="B216" s="12" t="s">
        <v>17</v>
      </c>
      <c r="C216" s="10" t="s">
        <v>17</v>
      </c>
      <c r="D216" s="10" t="s">
        <v>17</v>
      </c>
      <c r="E216" s="10" t="s">
        <v>17</v>
      </c>
      <c r="F216" s="10" t="s">
        <v>17</v>
      </c>
      <c r="G216" s="10" t="s">
        <v>17</v>
      </c>
      <c r="H216" s="10" t="s">
        <v>17</v>
      </c>
      <c r="I216" s="10" t="s">
        <v>17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0</v>
      </c>
    </row>
    <row r="217" spans="1:15" x14ac:dyDescent="0.35">
      <c r="A217" s="10" t="s">
        <v>331</v>
      </c>
      <c r="B217" s="12">
        <v>44718</v>
      </c>
      <c r="C217" s="12">
        <v>44719</v>
      </c>
      <c r="D217" s="12">
        <v>44719</v>
      </c>
      <c r="E217" s="10" t="s">
        <v>55</v>
      </c>
      <c r="F217" s="10" t="s">
        <v>20</v>
      </c>
      <c r="G217" s="13" t="s">
        <v>21</v>
      </c>
      <c r="H217" s="10" t="s">
        <v>243</v>
      </c>
      <c r="I217" s="12" t="s">
        <v>100</v>
      </c>
      <c r="J217" s="9">
        <v>700</v>
      </c>
      <c r="K217" s="9">
        <v>2102.9699999999998</v>
      </c>
      <c r="L217" s="9">
        <v>0</v>
      </c>
      <c r="M217" s="9">
        <v>0</v>
      </c>
      <c r="N217" s="9">
        <v>0</v>
      </c>
      <c r="O217" s="9">
        <v>2702.97</v>
      </c>
    </row>
    <row r="218" spans="1:15" hidden="1" x14ac:dyDescent="0.35">
      <c r="A218" s="10" t="s">
        <v>332</v>
      </c>
      <c r="B218" s="12">
        <v>44720</v>
      </c>
      <c r="C218" s="12">
        <v>44747</v>
      </c>
      <c r="D218" s="12">
        <v>44751</v>
      </c>
      <c r="E218" s="10" t="s">
        <v>333</v>
      </c>
      <c r="F218" s="10" t="s">
        <v>20</v>
      </c>
      <c r="G218" s="10" t="s">
        <v>334</v>
      </c>
      <c r="H218" s="10" t="s">
        <v>28</v>
      </c>
      <c r="I218" s="12" t="s">
        <v>335</v>
      </c>
      <c r="J218" s="9">
        <v>5218</v>
      </c>
      <c r="K218" s="9">
        <v>12291.72</v>
      </c>
      <c r="L218" s="9">
        <v>1167.32</v>
      </c>
      <c r="M218" s="9">
        <v>0</v>
      </c>
      <c r="N218" s="9">
        <v>301.08</v>
      </c>
      <c r="O218" s="9">
        <v>18978.12</v>
      </c>
    </row>
    <row r="219" spans="1:15" hidden="1" x14ac:dyDescent="0.35">
      <c r="A219" s="10" t="s">
        <v>336</v>
      </c>
      <c r="B219" s="12" t="s">
        <v>17</v>
      </c>
      <c r="C219" s="10" t="s">
        <v>17</v>
      </c>
      <c r="D219" s="10" t="s">
        <v>17</v>
      </c>
      <c r="E219" s="10" t="s">
        <v>17</v>
      </c>
      <c r="F219" s="10" t="s">
        <v>17</v>
      </c>
      <c r="G219" s="10" t="s">
        <v>17</v>
      </c>
      <c r="H219" s="10" t="s">
        <v>17</v>
      </c>
      <c r="I219" s="10" t="s">
        <v>17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v>0</v>
      </c>
    </row>
    <row r="220" spans="1:15" x14ac:dyDescent="0.35">
      <c r="A220" s="10" t="s">
        <v>337</v>
      </c>
      <c r="B220" s="12">
        <v>44719</v>
      </c>
      <c r="C220" s="12">
        <v>44725</v>
      </c>
      <c r="D220" s="12">
        <v>44726</v>
      </c>
      <c r="E220" s="10" t="s">
        <v>50</v>
      </c>
      <c r="F220" s="10" t="s">
        <v>20</v>
      </c>
      <c r="G220" s="13" t="s">
        <v>21</v>
      </c>
      <c r="H220" s="10" t="s">
        <v>28</v>
      </c>
      <c r="I220" s="12" t="s">
        <v>303</v>
      </c>
      <c r="J220" s="9">
        <v>1700</v>
      </c>
      <c r="K220" s="9">
        <v>3732.08</v>
      </c>
      <c r="L220" s="9">
        <v>0</v>
      </c>
      <c r="M220" s="9">
        <v>0</v>
      </c>
      <c r="N220" s="9">
        <v>0</v>
      </c>
      <c r="O220" s="9">
        <v>5432.08</v>
      </c>
    </row>
    <row r="221" spans="1:15" x14ac:dyDescent="0.35">
      <c r="A221" s="10" t="s">
        <v>338</v>
      </c>
      <c r="B221" s="12">
        <v>44719</v>
      </c>
      <c r="C221" s="12">
        <v>44725</v>
      </c>
      <c r="D221" s="12">
        <v>44726</v>
      </c>
      <c r="E221" s="10" t="s">
        <v>125</v>
      </c>
      <c r="F221" s="10" t="s">
        <v>20</v>
      </c>
      <c r="G221" s="13" t="s">
        <v>21</v>
      </c>
      <c r="H221" s="10" t="s">
        <v>28</v>
      </c>
      <c r="I221" s="12" t="s">
        <v>86</v>
      </c>
      <c r="J221" s="9">
        <v>1560</v>
      </c>
      <c r="K221" s="9">
        <v>4196.3900000000003</v>
      </c>
      <c r="L221" s="9">
        <v>0</v>
      </c>
      <c r="M221" s="9">
        <v>0</v>
      </c>
      <c r="N221" s="9">
        <v>0</v>
      </c>
      <c r="O221" s="9">
        <v>5756.39</v>
      </c>
    </row>
    <row r="222" spans="1:15" x14ac:dyDescent="0.35">
      <c r="A222" s="10" t="s">
        <v>339</v>
      </c>
      <c r="B222" s="12">
        <v>44720</v>
      </c>
      <c r="C222" s="12">
        <v>44725</v>
      </c>
      <c r="D222" s="12">
        <v>44726</v>
      </c>
      <c r="E222" s="10" t="s">
        <v>340</v>
      </c>
      <c r="F222" s="10" t="s">
        <v>62</v>
      </c>
      <c r="G222" s="13" t="s">
        <v>21</v>
      </c>
      <c r="H222" s="10" t="s">
        <v>28</v>
      </c>
      <c r="I222" s="12" t="s">
        <v>341</v>
      </c>
      <c r="J222" s="1">
        <v>1170</v>
      </c>
      <c r="K222" s="9">
        <v>4160.42</v>
      </c>
      <c r="L222" s="9">
        <v>0</v>
      </c>
      <c r="M222" s="9">
        <v>0</v>
      </c>
      <c r="N222" s="9">
        <v>0</v>
      </c>
      <c r="O222" s="9">
        <v>5330.42</v>
      </c>
    </row>
    <row r="223" spans="1:15" x14ac:dyDescent="0.35">
      <c r="A223" s="10" t="s">
        <v>342</v>
      </c>
      <c r="B223" s="12">
        <v>44720</v>
      </c>
      <c r="C223" s="12">
        <v>44730</v>
      </c>
      <c r="D223" s="12">
        <v>44737</v>
      </c>
      <c r="E223" s="10" t="s">
        <v>340</v>
      </c>
      <c r="F223" s="10" t="s">
        <v>62</v>
      </c>
      <c r="G223" s="10" t="s">
        <v>334</v>
      </c>
      <c r="H223" s="10" t="s">
        <v>243</v>
      </c>
      <c r="I223" s="12" t="s">
        <v>343</v>
      </c>
      <c r="J223" s="9">
        <v>7935</v>
      </c>
      <c r="K223" s="9">
        <v>10284.42</v>
      </c>
      <c r="L223" s="9">
        <v>6437.25</v>
      </c>
      <c r="M223" s="9">
        <v>0</v>
      </c>
      <c r="N223" s="9">
        <v>509.67</v>
      </c>
      <c r="O223" s="9">
        <v>25166.34</v>
      </c>
    </row>
    <row r="224" spans="1:15" x14ac:dyDescent="0.35">
      <c r="A224" s="10" t="s">
        <v>344</v>
      </c>
      <c r="B224" s="12">
        <v>44720</v>
      </c>
      <c r="C224" s="12">
        <v>44730</v>
      </c>
      <c r="D224" s="12">
        <v>44737</v>
      </c>
      <c r="E224" s="10" t="s">
        <v>345</v>
      </c>
      <c r="F224" s="10" t="s">
        <v>62</v>
      </c>
      <c r="G224" s="10" t="s">
        <v>334</v>
      </c>
      <c r="H224" s="10" t="s">
        <v>86</v>
      </c>
      <c r="I224" s="12" t="s">
        <v>343</v>
      </c>
      <c r="J224" s="9">
        <v>7935</v>
      </c>
      <c r="K224" s="9">
        <v>10214.56</v>
      </c>
      <c r="L224" s="9">
        <v>6437.25</v>
      </c>
      <c r="M224" s="9">
        <v>0</v>
      </c>
      <c r="N224" s="9">
        <v>509.67</v>
      </c>
      <c r="O224" s="9">
        <v>25096.48</v>
      </c>
    </row>
    <row r="225" spans="1:15" x14ac:dyDescent="0.35">
      <c r="A225" s="10" t="s">
        <v>346</v>
      </c>
      <c r="B225" s="12">
        <v>44720</v>
      </c>
      <c r="C225" s="12">
        <v>44730</v>
      </c>
      <c r="D225" s="12">
        <v>44737</v>
      </c>
      <c r="E225" s="10" t="s">
        <v>347</v>
      </c>
      <c r="F225" s="10" t="s">
        <v>62</v>
      </c>
      <c r="G225" s="10" t="s">
        <v>42</v>
      </c>
      <c r="H225" s="10" t="s">
        <v>86</v>
      </c>
      <c r="I225" s="12" t="s">
        <v>343</v>
      </c>
      <c r="J225" s="9">
        <v>7935</v>
      </c>
      <c r="K225" s="9">
        <v>10214.56</v>
      </c>
      <c r="L225" s="9">
        <v>6435.75</v>
      </c>
      <c r="M225" s="9">
        <v>0</v>
      </c>
      <c r="N225" s="9">
        <v>509.67</v>
      </c>
      <c r="O225" s="9">
        <v>25096.48</v>
      </c>
    </row>
    <row r="226" spans="1:15" x14ac:dyDescent="0.35">
      <c r="A226" s="10" t="s">
        <v>348</v>
      </c>
      <c r="B226" s="12">
        <v>44721</v>
      </c>
      <c r="C226" s="12">
        <v>44731</v>
      </c>
      <c r="D226" s="12">
        <v>44733</v>
      </c>
      <c r="E226" s="10" t="s">
        <v>130</v>
      </c>
      <c r="F226" s="10" t="s">
        <v>20</v>
      </c>
      <c r="G226" s="13" t="s">
        <v>21</v>
      </c>
      <c r="H226" s="10" t="s">
        <v>243</v>
      </c>
      <c r="I226" s="12" t="s">
        <v>98</v>
      </c>
      <c r="J226" s="9">
        <v>1750</v>
      </c>
      <c r="K226" s="9">
        <v>3668.93</v>
      </c>
      <c r="L226" s="9">
        <v>0</v>
      </c>
      <c r="M226" s="9">
        <v>0</v>
      </c>
      <c r="N226" s="9">
        <v>0</v>
      </c>
      <c r="O226" s="9">
        <v>5418.93</v>
      </c>
    </row>
    <row r="227" spans="1:15" x14ac:dyDescent="0.35">
      <c r="A227" s="10" t="s">
        <v>349</v>
      </c>
      <c r="B227" s="12">
        <v>44721</v>
      </c>
      <c r="C227" s="12">
        <v>44731</v>
      </c>
      <c r="D227" s="12">
        <v>44733</v>
      </c>
      <c r="E227" s="10" t="s">
        <v>133</v>
      </c>
      <c r="F227" s="10" t="s">
        <v>20</v>
      </c>
      <c r="G227" s="13" t="s">
        <v>21</v>
      </c>
      <c r="H227" s="10" t="s">
        <v>28</v>
      </c>
      <c r="I227" s="12" t="s">
        <v>350</v>
      </c>
      <c r="J227" s="9">
        <v>1750</v>
      </c>
      <c r="K227" s="9">
        <v>3668.93</v>
      </c>
      <c r="L227" s="9">
        <v>0</v>
      </c>
      <c r="M227" s="9">
        <v>0</v>
      </c>
      <c r="N227" s="9">
        <v>0</v>
      </c>
      <c r="O227" s="9">
        <v>5418.93</v>
      </c>
    </row>
    <row r="228" spans="1:15" x14ac:dyDescent="0.35">
      <c r="A228" s="10" t="s">
        <v>351</v>
      </c>
      <c r="B228" s="12">
        <v>44721</v>
      </c>
      <c r="C228" s="12">
        <v>44731</v>
      </c>
      <c r="D228" s="12">
        <v>44733</v>
      </c>
      <c r="E228" s="10" t="s">
        <v>146</v>
      </c>
      <c r="F228" s="10" t="s">
        <v>20</v>
      </c>
      <c r="G228" s="13" t="s">
        <v>21</v>
      </c>
      <c r="H228" s="10" t="s">
        <v>243</v>
      </c>
      <c r="I228" s="12" t="s">
        <v>98</v>
      </c>
      <c r="J228" s="9">
        <v>1750</v>
      </c>
      <c r="K228" s="9">
        <v>0</v>
      </c>
      <c r="L228" s="9">
        <v>0</v>
      </c>
      <c r="M228" s="9">
        <v>0</v>
      </c>
      <c r="N228" s="9">
        <v>0</v>
      </c>
      <c r="O228" s="9">
        <v>1750</v>
      </c>
    </row>
    <row r="229" spans="1:15" x14ac:dyDescent="0.35">
      <c r="A229" s="10" t="s">
        <v>352</v>
      </c>
      <c r="B229" s="12">
        <v>44721</v>
      </c>
      <c r="C229" s="12">
        <v>44731</v>
      </c>
      <c r="D229" s="12">
        <v>44733</v>
      </c>
      <c r="E229" s="10" t="s">
        <v>143</v>
      </c>
      <c r="F229" s="10" t="s">
        <v>20</v>
      </c>
      <c r="G229" s="13" t="s">
        <v>21</v>
      </c>
      <c r="H229" s="10" t="s">
        <v>353</v>
      </c>
      <c r="I229" s="12" t="s">
        <v>98</v>
      </c>
      <c r="J229" s="9">
        <v>1750</v>
      </c>
      <c r="K229" s="9">
        <v>0</v>
      </c>
      <c r="L229" s="9">
        <v>0</v>
      </c>
      <c r="M229" s="9">
        <v>0</v>
      </c>
      <c r="N229" s="9">
        <v>0</v>
      </c>
      <c r="O229" s="9">
        <f>J229+K229+L229+M229</f>
        <v>1750</v>
      </c>
    </row>
    <row r="230" spans="1:15" x14ac:dyDescent="0.35">
      <c r="A230" s="10" t="s">
        <v>354</v>
      </c>
      <c r="B230" s="12">
        <v>44721</v>
      </c>
      <c r="C230" s="12">
        <v>44731</v>
      </c>
      <c r="D230" s="12">
        <v>44733</v>
      </c>
      <c r="E230" s="10" t="s">
        <v>143</v>
      </c>
      <c r="F230" s="10" t="s">
        <v>20</v>
      </c>
      <c r="G230" s="13" t="s">
        <v>21</v>
      </c>
      <c r="H230" s="10" t="s">
        <v>243</v>
      </c>
      <c r="I230" s="12" t="s">
        <v>98</v>
      </c>
      <c r="J230" s="9">
        <v>0</v>
      </c>
      <c r="K230" s="9">
        <v>3668.93</v>
      </c>
      <c r="L230" s="9">
        <v>0</v>
      </c>
      <c r="M230" s="9">
        <v>0</v>
      </c>
      <c r="N230" s="9">
        <v>0</v>
      </c>
      <c r="O230" s="9">
        <v>3668.93</v>
      </c>
    </row>
    <row r="231" spans="1:15" x14ac:dyDescent="0.35">
      <c r="A231" s="10" t="s">
        <v>355</v>
      </c>
      <c r="B231" s="12">
        <v>44721</v>
      </c>
      <c r="C231" s="12">
        <v>44731</v>
      </c>
      <c r="D231" s="12">
        <v>44733</v>
      </c>
      <c r="E231" s="10" t="s">
        <v>146</v>
      </c>
      <c r="F231" s="10" t="s">
        <v>20</v>
      </c>
      <c r="G231" s="13" t="s">
        <v>21</v>
      </c>
      <c r="H231" s="10" t="s">
        <v>243</v>
      </c>
      <c r="I231" s="12" t="s">
        <v>98</v>
      </c>
      <c r="J231" s="9">
        <v>0</v>
      </c>
      <c r="K231" s="9">
        <v>3668.93</v>
      </c>
      <c r="L231" s="9">
        <v>0</v>
      </c>
      <c r="M231" s="9">
        <v>0</v>
      </c>
      <c r="N231" s="9">
        <v>0</v>
      </c>
      <c r="O231" s="9">
        <v>3668.93</v>
      </c>
    </row>
    <row r="232" spans="1:15" hidden="1" x14ac:dyDescent="0.35">
      <c r="A232" s="10" t="s">
        <v>356</v>
      </c>
      <c r="B232" s="12">
        <v>44694</v>
      </c>
      <c r="C232" s="12">
        <v>44741</v>
      </c>
      <c r="D232" s="12">
        <v>44743</v>
      </c>
      <c r="E232" s="10" t="s">
        <v>222</v>
      </c>
      <c r="F232" s="10" t="s">
        <v>20</v>
      </c>
      <c r="G232" s="13" t="s">
        <v>21</v>
      </c>
      <c r="H232" s="10" t="s">
        <v>28</v>
      </c>
      <c r="I232" s="12" t="s">
        <v>131</v>
      </c>
      <c r="J232" s="9">
        <v>1400</v>
      </c>
      <c r="K232" s="9">
        <v>1762.76</v>
      </c>
      <c r="L232" s="9">
        <v>0</v>
      </c>
      <c r="M232" s="9">
        <v>0</v>
      </c>
      <c r="N232" s="9">
        <v>0</v>
      </c>
      <c r="O232" s="9">
        <v>3162.76</v>
      </c>
    </row>
    <row r="233" spans="1:15" hidden="1" x14ac:dyDescent="0.35">
      <c r="A233" s="10" t="s">
        <v>357</v>
      </c>
      <c r="B233" s="12">
        <v>44725</v>
      </c>
      <c r="C233" s="12">
        <v>44741</v>
      </c>
      <c r="D233" s="12">
        <v>44743</v>
      </c>
      <c r="E233" s="10" t="s">
        <v>27</v>
      </c>
      <c r="F233" s="10" t="s">
        <v>20</v>
      </c>
      <c r="G233" s="13" t="s">
        <v>21</v>
      </c>
      <c r="H233" s="10" t="s">
        <v>243</v>
      </c>
      <c r="I233" s="12" t="s">
        <v>131</v>
      </c>
      <c r="J233" s="9">
        <v>1400</v>
      </c>
      <c r="K233" s="9">
        <v>1762.76</v>
      </c>
      <c r="L233" s="9">
        <v>0</v>
      </c>
      <c r="M233" s="9">
        <v>0</v>
      </c>
      <c r="N233" s="9">
        <v>0</v>
      </c>
      <c r="O233" s="9">
        <v>3162.76</v>
      </c>
    </row>
    <row r="234" spans="1:15" hidden="1" x14ac:dyDescent="0.35">
      <c r="A234" s="10" t="s">
        <v>358</v>
      </c>
      <c r="B234" s="12">
        <v>44694</v>
      </c>
      <c r="C234" s="12">
        <v>44741</v>
      </c>
      <c r="D234" s="12">
        <v>44743</v>
      </c>
      <c r="E234" s="10" t="s">
        <v>104</v>
      </c>
      <c r="F234" s="10" t="s">
        <v>20</v>
      </c>
      <c r="G234" s="13" t="s">
        <v>21</v>
      </c>
      <c r="H234" s="10" t="s">
        <v>243</v>
      </c>
      <c r="I234" s="12" t="s">
        <v>131</v>
      </c>
      <c r="J234" s="9">
        <v>1400</v>
      </c>
      <c r="K234" s="9">
        <v>1762.76</v>
      </c>
      <c r="L234" s="9">
        <v>0</v>
      </c>
      <c r="M234" s="9">
        <v>0</v>
      </c>
      <c r="N234" s="9">
        <v>0</v>
      </c>
      <c r="O234" s="9">
        <v>3162.76</v>
      </c>
    </row>
    <row r="235" spans="1:15" hidden="1" x14ac:dyDescent="0.35">
      <c r="A235" s="10" t="s">
        <v>359</v>
      </c>
      <c r="B235" s="12" t="s">
        <v>17</v>
      </c>
      <c r="C235" s="10" t="s">
        <v>17</v>
      </c>
      <c r="D235" s="10" t="s">
        <v>17</v>
      </c>
      <c r="E235" s="10" t="s">
        <v>17</v>
      </c>
      <c r="F235" s="10" t="s">
        <v>17</v>
      </c>
      <c r="G235" s="10" t="s">
        <v>17</v>
      </c>
      <c r="H235" s="10" t="s">
        <v>17</v>
      </c>
      <c r="I235" s="10" t="s">
        <v>17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</row>
    <row r="236" spans="1:15" hidden="1" x14ac:dyDescent="0.35">
      <c r="A236" s="10" t="s">
        <v>360</v>
      </c>
      <c r="B236" s="12">
        <v>44725</v>
      </c>
      <c r="C236" s="12">
        <v>44741</v>
      </c>
      <c r="D236" s="12">
        <v>44743</v>
      </c>
      <c r="E236" s="10" t="s">
        <v>361</v>
      </c>
      <c r="F236" s="10" t="s">
        <v>20</v>
      </c>
      <c r="G236" s="13" t="s">
        <v>21</v>
      </c>
      <c r="H236" s="10" t="s">
        <v>28</v>
      </c>
      <c r="I236" s="12" t="s">
        <v>131</v>
      </c>
      <c r="J236" s="9">
        <v>1400</v>
      </c>
      <c r="K236" s="9">
        <v>1762.76</v>
      </c>
      <c r="L236" s="9">
        <v>0</v>
      </c>
      <c r="M236" s="9">
        <v>0</v>
      </c>
      <c r="N236" s="9">
        <v>0</v>
      </c>
      <c r="O236" s="9">
        <v>6162.76</v>
      </c>
    </row>
    <row r="237" spans="1:15" hidden="1" x14ac:dyDescent="0.35">
      <c r="A237" s="10" t="s">
        <v>362</v>
      </c>
      <c r="B237" s="12" t="s">
        <v>17</v>
      </c>
      <c r="C237" s="12" t="s">
        <v>17</v>
      </c>
      <c r="D237" s="12" t="s">
        <v>17</v>
      </c>
      <c r="E237" s="12" t="s">
        <v>17</v>
      </c>
      <c r="F237" s="12" t="s">
        <v>17</v>
      </c>
      <c r="G237" s="12" t="s">
        <v>17</v>
      </c>
      <c r="H237" s="12" t="s">
        <v>17</v>
      </c>
      <c r="I237" s="12" t="s">
        <v>17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</row>
    <row r="238" spans="1:15" x14ac:dyDescent="0.35">
      <c r="A238" s="10" t="s">
        <v>363</v>
      </c>
      <c r="B238" s="12">
        <v>44725</v>
      </c>
      <c r="C238" s="12">
        <v>44734</v>
      </c>
      <c r="D238" s="12">
        <v>44738</v>
      </c>
      <c r="E238" s="10" t="s">
        <v>364</v>
      </c>
      <c r="F238" s="10" t="s">
        <v>62</v>
      </c>
      <c r="G238" s="13" t="s">
        <v>21</v>
      </c>
      <c r="H238" s="10" t="s">
        <v>243</v>
      </c>
      <c r="I238" s="12" t="s">
        <v>86</v>
      </c>
      <c r="J238" s="9">
        <v>0</v>
      </c>
      <c r="K238" s="9">
        <v>2724.97</v>
      </c>
      <c r="L238" s="9">
        <v>0</v>
      </c>
      <c r="M238" s="9">
        <v>0</v>
      </c>
      <c r="N238" s="9">
        <v>0</v>
      </c>
      <c r="O238" s="9">
        <v>2724.97</v>
      </c>
    </row>
    <row r="239" spans="1:15" x14ac:dyDescent="0.35">
      <c r="A239" s="10" t="s">
        <v>365</v>
      </c>
      <c r="B239" s="12">
        <v>44725</v>
      </c>
      <c r="C239" s="12">
        <v>44738</v>
      </c>
      <c r="D239" s="12">
        <v>44738</v>
      </c>
      <c r="E239" s="10" t="s">
        <v>366</v>
      </c>
      <c r="F239" s="10" t="s">
        <v>62</v>
      </c>
      <c r="G239" s="13" t="s">
        <v>21</v>
      </c>
      <c r="H239" s="10" t="s">
        <v>86</v>
      </c>
      <c r="I239" s="12" t="s">
        <v>28</v>
      </c>
      <c r="J239" s="9">
        <v>0</v>
      </c>
      <c r="K239" s="9">
        <v>1213.8800000000001</v>
      </c>
      <c r="L239" s="9">
        <v>0</v>
      </c>
      <c r="M239" s="9">
        <v>0</v>
      </c>
      <c r="N239" s="9">
        <v>0</v>
      </c>
      <c r="O239" s="9">
        <v>1213.8800000000001</v>
      </c>
    </row>
    <row r="240" spans="1:15" hidden="1" x14ac:dyDescent="0.35">
      <c r="A240" s="10" t="s">
        <v>367</v>
      </c>
      <c r="B240" s="12">
        <v>44726</v>
      </c>
      <c r="C240" s="12">
        <v>44741</v>
      </c>
      <c r="D240" s="12">
        <v>44743</v>
      </c>
      <c r="E240" s="10" t="s">
        <v>368</v>
      </c>
      <c r="F240" s="10" t="s">
        <v>62</v>
      </c>
      <c r="G240" s="13" t="s">
        <v>21</v>
      </c>
      <c r="H240" s="10" t="s">
        <v>243</v>
      </c>
      <c r="I240" s="12" t="s">
        <v>131</v>
      </c>
      <c r="J240" s="9">
        <v>1400</v>
      </c>
      <c r="K240" s="9">
        <v>1915.76</v>
      </c>
      <c r="L240" s="9">
        <v>0</v>
      </c>
      <c r="M240" s="9">
        <v>0</v>
      </c>
      <c r="N240" s="9">
        <v>0</v>
      </c>
      <c r="O240" s="9">
        <v>3315.76</v>
      </c>
    </row>
    <row r="241" spans="1:15" hidden="1" x14ac:dyDescent="0.35">
      <c r="A241" s="10" t="s">
        <v>369</v>
      </c>
      <c r="B241" s="12">
        <v>44726</v>
      </c>
      <c r="C241" s="12">
        <v>44741</v>
      </c>
      <c r="D241" s="12">
        <v>44743</v>
      </c>
      <c r="E241" s="10" t="s">
        <v>370</v>
      </c>
      <c r="F241" s="10" t="s">
        <v>62</v>
      </c>
      <c r="G241" s="13" t="s">
        <v>21</v>
      </c>
      <c r="H241" s="10" t="s">
        <v>243</v>
      </c>
      <c r="I241" s="12" t="s">
        <v>371</v>
      </c>
      <c r="J241" s="9">
        <v>1400</v>
      </c>
      <c r="K241" s="9">
        <v>1915.76</v>
      </c>
      <c r="L241" s="9">
        <v>0</v>
      </c>
      <c r="M241" s="9">
        <v>0</v>
      </c>
      <c r="N241" s="9">
        <v>0</v>
      </c>
      <c r="O241" s="9">
        <v>3315.76</v>
      </c>
    </row>
    <row r="242" spans="1:15" hidden="1" x14ac:dyDescent="0.35">
      <c r="A242" s="10" t="s">
        <v>372</v>
      </c>
      <c r="B242" s="12">
        <v>44726</v>
      </c>
      <c r="C242" s="12">
        <v>44741</v>
      </c>
      <c r="D242" s="12">
        <v>44743</v>
      </c>
      <c r="E242" s="10" t="s">
        <v>373</v>
      </c>
      <c r="F242" s="10" t="s">
        <v>62</v>
      </c>
      <c r="G242" s="13" t="s">
        <v>21</v>
      </c>
      <c r="H242" s="10" t="s">
        <v>28</v>
      </c>
      <c r="I242" s="12" t="s">
        <v>371</v>
      </c>
      <c r="J242" s="9">
        <v>1400</v>
      </c>
      <c r="K242" s="9">
        <v>1915.76</v>
      </c>
      <c r="L242" s="9">
        <v>0</v>
      </c>
      <c r="M242" s="9">
        <v>0</v>
      </c>
      <c r="N242" s="9">
        <v>0</v>
      </c>
      <c r="O242" s="9">
        <v>3315.76</v>
      </c>
    </row>
    <row r="243" spans="1:15" hidden="1" x14ac:dyDescent="0.35">
      <c r="A243" s="10" t="s">
        <v>374</v>
      </c>
      <c r="B243" s="12">
        <v>44726</v>
      </c>
      <c r="C243" s="12">
        <v>44741</v>
      </c>
      <c r="D243" s="12">
        <v>44743</v>
      </c>
      <c r="E243" s="10" t="s">
        <v>375</v>
      </c>
      <c r="F243" s="10" t="s">
        <v>62</v>
      </c>
      <c r="G243" s="13" t="s">
        <v>21</v>
      </c>
      <c r="H243" s="10" t="s">
        <v>243</v>
      </c>
      <c r="I243" s="12" t="s">
        <v>131</v>
      </c>
      <c r="J243" s="9">
        <v>1050</v>
      </c>
      <c r="K243" s="9">
        <v>1038.68</v>
      </c>
      <c r="L243" s="9">
        <v>0</v>
      </c>
      <c r="M243" s="9">
        <v>0</v>
      </c>
      <c r="N243" s="9">
        <v>0</v>
      </c>
      <c r="O243" s="9">
        <v>2088.6799999999998</v>
      </c>
    </row>
    <row r="244" spans="1:15" hidden="1" x14ac:dyDescent="0.35">
      <c r="A244" s="10" t="s">
        <v>376</v>
      </c>
      <c r="B244" s="12">
        <v>44726</v>
      </c>
      <c r="C244" s="12">
        <v>44741</v>
      </c>
      <c r="D244" s="12">
        <v>44743</v>
      </c>
      <c r="E244" s="10" t="s">
        <v>216</v>
      </c>
      <c r="F244" s="10" t="s">
        <v>20</v>
      </c>
      <c r="G244" s="13" t="s">
        <v>21</v>
      </c>
      <c r="H244" s="10" t="s">
        <v>377</v>
      </c>
      <c r="I244" s="12" t="s">
        <v>131</v>
      </c>
      <c r="J244" s="9">
        <v>1400</v>
      </c>
      <c r="K244" s="9">
        <v>2163.25</v>
      </c>
      <c r="L244" s="9">
        <v>0</v>
      </c>
      <c r="M244" s="9">
        <v>0</v>
      </c>
      <c r="N244" s="9">
        <v>0</v>
      </c>
      <c r="O244" s="9">
        <v>3563.25</v>
      </c>
    </row>
    <row r="245" spans="1:15" hidden="1" x14ac:dyDescent="0.35">
      <c r="A245" s="10" t="s">
        <v>378</v>
      </c>
      <c r="B245" s="12">
        <v>44726</v>
      </c>
      <c r="C245" s="12">
        <v>44741</v>
      </c>
      <c r="D245" s="12">
        <v>44743</v>
      </c>
      <c r="E245" s="10" t="s">
        <v>379</v>
      </c>
      <c r="F245" s="10" t="s">
        <v>62</v>
      </c>
      <c r="G245" s="13" t="s">
        <v>21</v>
      </c>
      <c r="H245" s="10" t="s">
        <v>189</v>
      </c>
      <c r="I245" s="12" t="s">
        <v>131</v>
      </c>
      <c r="J245" s="9">
        <v>1400</v>
      </c>
      <c r="K245" s="9">
        <v>439.55</v>
      </c>
      <c r="L245" s="9">
        <v>0</v>
      </c>
      <c r="M245" s="9">
        <v>0</v>
      </c>
      <c r="N245" s="9">
        <v>0</v>
      </c>
      <c r="O245" s="9">
        <v>1839.55</v>
      </c>
    </row>
    <row r="246" spans="1:15" x14ac:dyDescent="0.35">
      <c r="A246" s="10" t="s">
        <v>380</v>
      </c>
      <c r="B246" s="12">
        <v>44726</v>
      </c>
      <c r="C246" s="12">
        <v>44741</v>
      </c>
      <c r="D246" s="12">
        <v>44742</v>
      </c>
      <c r="E246" s="10" t="s">
        <v>381</v>
      </c>
      <c r="F246" s="10" t="s">
        <v>62</v>
      </c>
      <c r="G246" s="13" t="s">
        <v>21</v>
      </c>
      <c r="H246" s="10" t="s">
        <v>78</v>
      </c>
      <c r="I246" s="12" t="s">
        <v>131</v>
      </c>
      <c r="J246" s="9">
        <v>1050</v>
      </c>
      <c r="K246" s="9">
        <v>463.78</v>
      </c>
      <c r="L246" s="9">
        <v>0</v>
      </c>
      <c r="M246" s="9">
        <v>0</v>
      </c>
      <c r="N246" s="9">
        <v>0</v>
      </c>
      <c r="O246" s="9">
        <v>1513.78</v>
      </c>
    </row>
    <row r="247" spans="1:15" x14ac:dyDescent="0.35">
      <c r="A247" s="10" t="s">
        <v>382</v>
      </c>
      <c r="B247" s="12">
        <v>44726</v>
      </c>
      <c r="C247" s="12">
        <v>44741</v>
      </c>
      <c r="D247" s="12">
        <v>44742</v>
      </c>
      <c r="E247" s="10" t="s">
        <v>383</v>
      </c>
      <c r="F247" s="10" t="s">
        <v>62</v>
      </c>
      <c r="G247" s="13" t="s">
        <v>21</v>
      </c>
      <c r="H247" s="10" t="s">
        <v>384</v>
      </c>
      <c r="I247" s="12" t="s">
        <v>131</v>
      </c>
      <c r="J247" s="9">
        <v>1050</v>
      </c>
      <c r="K247" s="9">
        <v>975.79</v>
      </c>
      <c r="L247" s="9">
        <v>0</v>
      </c>
      <c r="M247" s="9">
        <v>0</v>
      </c>
      <c r="N247" s="9">
        <v>0</v>
      </c>
      <c r="O247" s="9">
        <v>2025.79</v>
      </c>
    </row>
    <row r="248" spans="1:15" hidden="1" x14ac:dyDescent="0.35">
      <c r="A248" s="10" t="s">
        <v>385</v>
      </c>
      <c r="B248" s="12" t="s">
        <v>17</v>
      </c>
      <c r="C248" s="10" t="s">
        <v>17</v>
      </c>
      <c r="D248" s="10" t="s">
        <v>17</v>
      </c>
      <c r="E248" s="10" t="s">
        <v>17</v>
      </c>
      <c r="F248" s="10" t="s">
        <v>17</v>
      </c>
      <c r="G248" s="10" t="s">
        <v>17</v>
      </c>
      <c r="H248" s="10" t="s">
        <v>17</v>
      </c>
      <c r="I248" s="10" t="s">
        <v>17</v>
      </c>
      <c r="J248" s="9">
        <v>0</v>
      </c>
      <c r="K248" s="9">
        <v>0</v>
      </c>
      <c r="L248" s="9">
        <v>0</v>
      </c>
      <c r="M248" s="9">
        <v>0</v>
      </c>
      <c r="N248" s="9">
        <v>0</v>
      </c>
      <c r="O248" s="9">
        <v>0</v>
      </c>
    </row>
    <row r="249" spans="1:15" x14ac:dyDescent="0.35">
      <c r="A249" s="10" t="s">
        <v>386</v>
      </c>
      <c r="B249" s="12">
        <v>44726</v>
      </c>
      <c r="C249" s="12">
        <v>44741</v>
      </c>
      <c r="D249" s="12">
        <v>44742</v>
      </c>
      <c r="E249" s="10" t="s">
        <v>387</v>
      </c>
      <c r="F249" s="10" t="s">
        <v>62</v>
      </c>
      <c r="G249" s="13" t="s">
        <v>21</v>
      </c>
      <c r="H249" s="10" t="s">
        <v>172</v>
      </c>
      <c r="I249" s="12" t="s">
        <v>371</v>
      </c>
      <c r="J249" s="9">
        <v>1050</v>
      </c>
      <c r="K249" s="9">
        <v>652.84</v>
      </c>
      <c r="L249" s="9">
        <v>0</v>
      </c>
      <c r="M249" s="9">
        <v>0</v>
      </c>
      <c r="N249" s="9">
        <v>0</v>
      </c>
      <c r="O249" s="9">
        <v>1702.84</v>
      </c>
    </row>
    <row r="250" spans="1:15" hidden="1" x14ac:dyDescent="0.35">
      <c r="A250" s="10" t="s">
        <v>388</v>
      </c>
      <c r="B250" s="12" t="s">
        <v>17</v>
      </c>
      <c r="C250" s="10" t="s">
        <v>17</v>
      </c>
      <c r="D250" s="10" t="s">
        <v>17</v>
      </c>
      <c r="E250" s="10" t="s">
        <v>17</v>
      </c>
      <c r="F250" s="10" t="s">
        <v>17</v>
      </c>
      <c r="G250" s="10" t="s">
        <v>17</v>
      </c>
      <c r="H250" s="10" t="s">
        <v>17</v>
      </c>
      <c r="I250" s="10" t="s">
        <v>17</v>
      </c>
      <c r="J250" s="9">
        <v>0</v>
      </c>
      <c r="K250" s="9">
        <v>0</v>
      </c>
      <c r="L250" s="9">
        <v>0</v>
      </c>
      <c r="M250" s="9">
        <v>0</v>
      </c>
      <c r="N250" s="9">
        <v>0</v>
      </c>
      <c r="O250" s="9">
        <v>0</v>
      </c>
    </row>
    <row r="251" spans="1:15" hidden="1" x14ac:dyDescent="0.35">
      <c r="A251" s="10" t="s">
        <v>389</v>
      </c>
      <c r="B251" s="12">
        <v>44727</v>
      </c>
      <c r="C251" s="12">
        <v>44741</v>
      </c>
      <c r="D251" s="12">
        <v>44743</v>
      </c>
      <c r="E251" s="10" t="s">
        <v>390</v>
      </c>
      <c r="F251" s="10" t="s">
        <v>62</v>
      </c>
      <c r="G251" s="13" t="s">
        <v>21</v>
      </c>
      <c r="H251" s="10" t="s">
        <v>384</v>
      </c>
      <c r="I251" s="12" t="s">
        <v>131</v>
      </c>
      <c r="J251" s="9">
        <v>1400</v>
      </c>
      <c r="K251" s="9">
        <v>983.89</v>
      </c>
      <c r="L251" s="9">
        <v>0</v>
      </c>
      <c r="M251" s="9">
        <v>0</v>
      </c>
      <c r="N251" s="9">
        <v>0</v>
      </c>
      <c r="O251" s="9">
        <v>2383.89</v>
      </c>
    </row>
    <row r="252" spans="1:15" hidden="1" x14ac:dyDescent="0.35">
      <c r="A252" s="10" t="s">
        <v>391</v>
      </c>
      <c r="B252" s="12">
        <v>44727</v>
      </c>
      <c r="C252" s="12">
        <v>44741</v>
      </c>
      <c r="D252" s="12">
        <v>44743</v>
      </c>
      <c r="E252" s="10" t="s">
        <v>392</v>
      </c>
      <c r="F252" s="10" t="s">
        <v>62</v>
      </c>
      <c r="G252" s="13" t="s">
        <v>21</v>
      </c>
      <c r="H252" s="10" t="s">
        <v>393</v>
      </c>
      <c r="I252" s="12" t="s">
        <v>131</v>
      </c>
      <c r="J252" s="9">
        <v>1400</v>
      </c>
      <c r="K252" s="9">
        <v>1192.68</v>
      </c>
      <c r="L252" s="9">
        <v>0</v>
      </c>
      <c r="M252" s="9">
        <v>0</v>
      </c>
      <c r="N252" s="9">
        <v>0</v>
      </c>
      <c r="O252" s="9">
        <v>2592.6799999999998</v>
      </c>
    </row>
    <row r="253" spans="1:15" x14ac:dyDescent="0.35">
      <c r="A253" s="10" t="s">
        <v>394</v>
      </c>
      <c r="B253" s="12">
        <v>44727</v>
      </c>
      <c r="C253" s="12">
        <v>44741</v>
      </c>
      <c r="D253" s="12">
        <v>44742</v>
      </c>
      <c r="E253" s="10" t="s">
        <v>395</v>
      </c>
      <c r="F253" s="10" t="s">
        <v>62</v>
      </c>
      <c r="G253" s="13" t="s">
        <v>21</v>
      </c>
      <c r="H253" s="10" t="s">
        <v>384</v>
      </c>
      <c r="I253" s="12" t="s">
        <v>131</v>
      </c>
      <c r="J253" s="9">
        <v>1050</v>
      </c>
      <c r="K253" s="9">
        <v>986.91</v>
      </c>
      <c r="L253" s="9">
        <v>0</v>
      </c>
      <c r="M253" s="9">
        <v>0</v>
      </c>
      <c r="N253" s="9">
        <v>0</v>
      </c>
      <c r="O253" s="9">
        <v>2036.91</v>
      </c>
    </row>
    <row r="254" spans="1:15" hidden="1" x14ac:dyDescent="0.35">
      <c r="A254" s="10" t="s">
        <v>396</v>
      </c>
      <c r="B254" s="12" t="s">
        <v>17</v>
      </c>
      <c r="C254" s="10" t="s">
        <v>17</v>
      </c>
      <c r="D254" s="10" t="s">
        <v>17</v>
      </c>
      <c r="E254" s="10" t="s">
        <v>17</v>
      </c>
      <c r="F254" s="10" t="s">
        <v>17</v>
      </c>
      <c r="G254" s="10" t="s">
        <v>17</v>
      </c>
      <c r="H254" s="10" t="s">
        <v>17</v>
      </c>
      <c r="I254" s="10" t="s">
        <v>17</v>
      </c>
      <c r="J254" s="9">
        <v>0</v>
      </c>
      <c r="K254" s="9">
        <v>0</v>
      </c>
      <c r="L254" s="9">
        <v>0</v>
      </c>
      <c r="M254" s="9">
        <v>0</v>
      </c>
      <c r="N254" s="9">
        <v>0</v>
      </c>
      <c r="O254" s="9">
        <v>0</v>
      </c>
    </row>
    <row r="255" spans="1:15" x14ac:dyDescent="0.35">
      <c r="A255" s="10" t="s">
        <v>397</v>
      </c>
      <c r="B255" s="12">
        <v>44727</v>
      </c>
      <c r="C255" s="12">
        <v>44741</v>
      </c>
      <c r="D255" s="12">
        <v>44742</v>
      </c>
      <c r="E255" s="10" t="s">
        <v>398</v>
      </c>
      <c r="F255" s="10" t="s">
        <v>62</v>
      </c>
      <c r="G255" s="13" t="s">
        <v>21</v>
      </c>
      <c r="H255" s="10" t="s">
        <v>384</v>
      </c>
      <c r="I255" s="12" t="s">
        <v>131</v>
      </c>
      <c r="J255" s="9">
        <v>1050</v>
      </c>
      <c r="K255" s="9">
        <v>931.35</v>
      </c>
      <c r="L255" s="9">
        <v>0</v>
      </c>
      <c r="M255" s="9">
        <v>0</v>
      </c>
      <c r="N255" s="9">
        <v>0</v>
      </c>
      <c r="O255" s="9">
        <v>1981.35</v>
      </c>
    </row>
    <row r="256" spans="1:15" x14ac:dyDescent="0.35">
      <c r="A256" s="10" t="s">
        <v>399</v>
      </c>
      <c r="B256" s="12">
        <v>44727</v>
      </c>
      <c r="C256" s="12">
        <v>44733</v>
      </c>
      <c r="D256" s="12">
        <v>44734</v>
      </c>
      <c r="E256" s="10" t="s">
        <v>193</v>
      </c>
      <c r="F256" s="10" t="s">
        <v>20</v>
      </c>
      <c r="G256" s="13" t="s">
        <v>21</v>
      </c>
      <c r="H256" s="10" t="s">
        <v>243</v>
      </c>
      <c r="I256" s="12" t="s">
        <v>100</v>
      </c>
      <c r="J256" s="9">
        <v>1050</v>
      </c>
      <c r="K256" s="9">
        <v>3319.6</v>
      </c>
      <c r="L256" s="9">
        <v>0</v>
      </c>
      <c r="M256" s="9">
        <v>0</v>
      </c>
      <c r="N256" s="9">
        <v>0</v>
      </c>
      <c r="O256" s="9">
        <v>4369.6000000000004</v>
      </c>
    </row>
    <row r="257" spans="1:15" x14ac:dyDescent="0.35">
      <c r="A257" s="10" t="s">
        <v>400</v>
      </c>
      <c r="B257" s="12">
        <v>44727</v>
      </c>
      <c r="C257" s="12">
        <v>44733</v>
      </c>
      <c r="D257" s="12">
        <v>44734</v>
      </c>
      <c r="E257" s="10" t="s">
        <v>55</v>
      </c>
      <c r="F257" s="10" t="s">
        <v>20</v>
      </c>
      <c r="G257" s="13" t="s">
        <v>21</v>
      </c>
      <c r="H257" s="10" t="s">
        <v>28</v>
      </c>
      <c r="I257" s="12" t="s">
        <v>100</v>
      </c>
      <c r="J257" s="9">
        <v>1050</v>
      </c>
      <c r="K257" s="9">
        <v>3319.96</v>
      </c>
      <c r="L257" s="9">
        <v>0</v>
      </c>
      <c r="M257" s="9">
        <v>0</v>
      </c>
      <c r="N257" s="9">
        <v>0</v>
      </c>
      <c r="O257" s="9">
        <v>4369.6000000000004</v>
      </c>
    </row>
    <row r="258" spans="1:15" hidden="1" x14ac:dyDescent="0.35">
      <c r="A258" s="10" t="s">
        <v>401</v>
      </c>
      <c r="B258" s="12">
        <v>44727</v>
      </c>
      <c r="C258" s="12">
        <v>44749</v>
      </c>
      <c r="D258" s="12">
        <v>44750</v>
      </c>
      <c r="E258" s="10" t="s">
        <v>133</v>
      </c>
      <c r="F258" s="10" t="s">
        <v>20</v>
      </c>
      <c r="G258" s="13" t="s">
        <v>21</v>
      </c>
      <c r="H258" s="10" t="s">
        <v>28</v>
      </c>
      <c r="I258" s="12" t="s">
        <v>131</v>
      </c>
      <c r="J258" s="9">
        <v>1050</v>
      </c>
      <c r="K258" s="9">
        <v>1617.34</v>
      </c>
      <c r="L258" s="9">
        <v>0</v>
      </c>
      <c r="M258" s="9">
        <v>0</v>
      </c>
      <c r="N258" s="9">
        <v>0</v>
      </c>
      <c r="O258" s="9">
        <v>2667.34</v>
      </c>
    </row>
    <row r="259" spans="1:15" x14ac:dyDescent="0.35">
      <c r="A259" s="10" t="s">
        <v>402</v>
      </c>
      <c r="B259" s="12">
        <v>44727</v>
      </c>
      <c r="C259" s="12">
        <v>44741</v>
      </c>
      <c r="D259" s="12">
        <v>44742</v>
      </c>
      <c r="E259" s="10" t="s">
        <v>403</v>
      </c>
      <c r="F259" s="10" t="s">
        <v>62</v>
      </c>
      <c r="G259" s="13" t="s">
        <v>21</v>
      </c>
      <c r="H259" s="10" t="s">
        <v>28</v>
      </c>
      <c r="I259" s="12" t="s">
        <v>131</v>
      </c>
      <c r="J259" s="9">
        <v>1050</v>
      </c>
      <c r="K259" s="9">
        <v>652.84</v>
      </c>
      <c r="L259" s="9">
        <v>0</v>
      </c>
      <c r="M259" s="9">
        <v>0</v>
      </c>
      <c r="N259" s="9">
        <v>0</v>
      </c>
      <c r="O259" s="9">
        <v>1702.84</v>
      </c>
    </row>
    <row r="260" spans="1:15" hidden="1" x14ac:dyDescent="0.35">
      <c r="A260" s="10" t="s">
        <v>404</v>
      </c>
      <c r="B260" s="12">
        <v>44727</v>
      </c>
      <c r="C260" s="12">
        <v>44749</v>
      </c>
      <c r="D260" s="12">
        <v>44750</v>
      </c>
      <c r="E260" s="10" t="s">
        <v>130</v>
      </c>
      <c r="F260" s="10" t="s">
        <v>20</v>
      </c>
      <c r="G260" s="13" t="s">
        <v>21</v>
      </c>
      <c r="H260" s="10" t="s">
        <v>243</v>
      </c>
      <c r="I260" s="12" t="s">
        <v>371</v>
      </c>
      <c r="J260" s="9">
        <v>1050</v>
      </c>
      <c r="K260" s="9">
        <v>1617.34</v>
      </c>
      <c r="L260" s="9">
        <v>0</v>
      </c>
      <c r="M260" s="9">
        <v>0</v>
      </c>
      <c r="N260" s="9">
        <v>0</v>
      </c>
      <c r="O260" s="9">
        <v>2667.34</v>
      </c>
    </row>
    <row r="261" spans="1:15" hidden="1" x14ac:dyDescent="0.35">
      <c r="A261" s="10" t="s">
        <v>405</v>
      </c>
      <c r="B261" s="12" t="s">
        <v>17</v>
      </c>
      <c r="C261" s="10" t="s">
        <v>17</v>
      </c>
      <c r="D261" s="10" t="s">
        <v>17</v>
      </c>
      <c r="E261" s="10" t="s">
        <v>17</v>
      </c>
      <c r="F261" s="10" t="s">
        <v>17</v>
      </c>
      <c r="G261" s="10" t="s">
        <v>17</v>
      </c>
      <c r="H261" s="10" t="s">
        <v>17</v>
      </c>
      <c r="I261" s="10" t="s">
        <v>17</v>
      </c>
      <c r="J261" s="9">
        <v>0</v>
      </c>
      <c r="K261" s="9">
        <v>0</v>
      </c>
      <c r="L261" s="9">
        <v>0</v>
      </c>
      <c r="M261" s="9">
        <v>0</v>
      </c>
      <c r="N261" s="9">
        <v>0</v>
      </c>
      <c r="O261" s="9">
        <v>0</v>
      </c>
    </row>
    <row r="262" spans="1:15" hidden="1" x14ac:dyDescent="0.35">
      <c r="A262" s="10" t="s">
        <v>406</v>
      </c>
      <c r="B262" s="12">
        <v>44727</v>
      </c>
      <c r="C262" s="12">
        <v>44749</v>
      </c>
      <c r="D262" s="12">
        <v>44750</v>
      </c>
      <c r="E262" s="10" t="s">
        <v>146</v>
      </c>
      <c r="F262" s="10" t="s">
        <v>20</v>
      </c>
      <c r="G262" s="13" t="s">
        <v>21</v>
      </c>
      <c r="H262" s="10" t="s">
        <v>243</v>
      </c>
      <c r="I262" s="12" t="s">
        <v>131</v>
      </c>
      <c r="J262" s="9">
        <v>1400</v>
      </c>
      <c r="K262" s="9">
        <v>1885.09</v>
      </c>
      <c r="L262" s="9">
        <v>0</v>
      </c>
      <c r="M262" s="9">
        <v>0</v>
      </c>
      <c r="N262" s="9">
        <v>0</v>
      </c>
      <c r="O262" s="9">
        <v>3285.09</v>
      </c>
    </row>
    <row r="263" spans="1:15" hidden="1" x14ac:dyDescent="0.35">
      <c r="A263" s="10" t="s">
        <v>407</v>
      </c>
      <c r="B263" s="12" t="s">
        <v>17</v>
      </c>
      <c r="C263" s="10" t="s">
        <v>17</v>
      </c>
      <c r="D263" s="10" t="s">
        <v>17</v>
      </c>
      <c r="E263" s="10" t="s">
        <v>17</v>
      </c>
      <c r="F263" s="10" t="s">
        <v>17</v>
      </c>
      <c r="G263" s="10" t="s">
        <v>17</v>
      </c>
      <c r="H263" s="10" t="s">
        <v>17</v>
      </c>
      <c r="I263" s="10" t="s">
        <v>17</v>
      </c>
      <c r="J263" s="9">
        <v>0</v>
      </c>
      <c r="K263" s="9">
        <v>0</v>
      </c>
      <c r="L263" s="9">
        <v>0</v>
      </c>
      <c r="M263" s="9">
        <v>0</v>
      </c>
      <c r="N263" s="9">
        <v>0</v>
      </c>
      <c r="O263" s="9">
        <v>0</v>
      </c>
    </row>
    <row r="264" spans="1:15" hidden="1" x14ac:dyDescent="0.35">
      <c r="A264" s="10" t="s">
        <v>408</v>
      </c>
      <c r="B264" s="12">
        <v>44727</v>
      </c>
      <c r="C264" s="12">
        <v>44749</v>
      </c>
      <c r="D264" s="12">
        <v>44750</v>
      </c>
      <c r="E264" s="10" t="s">
        <v>267</v>
      </c>
      <c r="F264" s="10" t="s">
        <v>20</v>
      </c>
      <c r="G264" s="13" t="s">
        <v>21</v>
      </c>
      <c r="H264" s="10" t="s">
        <v>28</v>
      </c>
      <c r="I264" s="12" t="s">
        <v>131</v>
      </c>
      <c r="J264" s="9">
        <v>1400</v>
      </c>
      <c r="K264" s="9">
        <v>1984.96</v>
      </c>
      <c r="L264" s="9">
        <v>0</v>
      </c>
      <c r="M264" s="9">
        <v>0</v>
      </c>
      <c r="N264" s="9">
        <v>0</v>
      </c>
      <c r="O264" s="9">
        <v>3384.96</v>
      </c>
    </row>
    <row r="265" spans="1:15" hidden="1" x14ac:dyDescent="0.35">
      <c r="A265" s="10" t="s">
        <v>409</v>
      </c>
      <c r="B265" s="12">
        <v>44727</v>
      </c>
      <c r="C265" s="12">
        <v>44741</v>
      </c>
      <c r="D265" s="12">
        <v>44772</v>
      </c>
      <c r="E265" s="10" t="s">
        <v>410</v>
      </c>
      <c r="F265" s="10" t="s">
        <v>62</v>
      </c>
      <c r="G265" s="13" t="s">
        <v>21</v>
      </c>
      <c r="H265" s="10" t="s">
        <v>28</v>
      </c>
      <c r="I265" s="12" t="s">
        <v>131</v>
      </c>
      <c r="J265" s="9">
        <v>1400</v>
      </c>
      <c r="K265" s="9">
        <v>757.7</v>
      </c>
      <c r="L265" s="9">
        <v>0</v>
      </c>
      <c r="M265" s="9">
        <v>0</v>
      </c>
      <c r="N265" s="9">
        <v>0</v>
      </c>
      <c r="O265" s="9">
        <v>2157.6999999999998</v>
      </c>
    </row>
    <row r="266" spans="1:15" x14ac:dyDescent="0.35">
      <c r="A266" s="10" t="s">
        <v>411</v>
      </c>
      <c r="B266" s="12">
        <v>44727</v>
      </c>
      <c r="C266" s="12">
        <v>44742</v>
      </c>
      <c r="D266" s="12">
        <v>44742</v>
      </c>
      <c r="E266" s="10" t="s">
        <v>412</v>
      </c>
      <c r="F266" s="10" t="s">
        <v>62</v>
      </c>
      <c r="G266" s="13" t="s">
        <v>21</v>
      </c>
      <c r="H266" s="10" t="s">
        <v>28</v>
      </c>
      <c r="I266" s="12" t="s">
        <v>131</v>
      </c>
      <c r="J266" s="9">
        <v>700</v>
      </c>
      <c r="K266" s="9">
        <v>1153.57</v>
      </c>
      <c r="L266" s="9">
        <v>0</v>
      </c>
      <c r="M266" s="9">
        <v>0</v>
      </c>
      <c r="N266" s="9">
        <v>0</v>
      </c>
      <c r="O266" s="9">
        <v>1853.57</v>
      </c>
    </row>
    <row r="267" spans="1:15" x14ac:dyDescent="0.35">
      <c r="A267" s="10" t="s">
        <v>413</v>
      </c>
      <c r="B267" s="12">
        <v>44727</v>
      </c>
      <c r="C267" s="12">
        <v>44733</v>
      </c>
      <c r="D267" s="12">
        <v>44734</v>
      </c>
      <c r="E267" s="10" t="s">
        <v>195</v>
      </c>
      <c r="F267" s="10" t="s">
        <v>20</v>
      </c>
      <c r="G267" s="13" t="s">
        <v>21</v>
      </c>
      <c r="H267" s="10" t="s">
        <v>243</v>
      </c>
      <c r="I267" s="12" t="s">
        <v>100</v>
      </c>
      <c r="J267" s="9">
        <v>1050</v>
      </c>
      <c r="K267" s="9">
        <v>3553.72</v>
      </c>
      <c r="L267" s="9">
        <v>0</v>
      </c>
      <c r="M267" s="9">
        <v>0</v>
      </c>
      <c r="N267" s="9">
        <v>0</v>
      </c>
      <c r="O267" s="9">
        <v>4603.72</v>
      </c>
    </row>
    <row r="268" spans="1:15" hidden="1" x14ac:dyDescent="0.35">
      <c r="A268" s="10" t="s">
        <v>414</v>
      </c>
      <c r="B268" s="12" t="s">
        <v>17</v>
      </c>
      <c r="C268" s="10" t="s">
        <v>17</v>
      </c>
      <c r="D268" s="10" t="s">
        <v>17</v>
      </c>
      <c r="E268" s="10" t="s">
        <v>17</v>
      </c>
      <c r="F268" s="10" t="s">
        <v>17</v>
      </c>
      <c r="G268" s="10" t="s">
        <v>17</v>
      </c>
      <c r="H268" s="10" t="s">
        <v>17</v>
      </c>
      <c r="I268" s="10" t="s">
        <v>17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0</v>
      </c>
    </row>
    <row r="269" spans="1:15" hidden="1" x14ac:dyDescent="0.35">
      <c r="A269" s="10" t="s">
        <v>415</v>
      </c>
      <c r="B269" s="12" t="s">
        <v>17</v>
      </c>
      <c r="C269" s="10" t="s">
        <v>17</v>
      </c>
      <c r="D269" s="10" t="s">
        <v>17</v>
      </c>
      <c r="E269" s="10" t="s">
        <v>17</v>
      </c>
      <c r="F269" s="10" t="s">
        <v>17</v>
      </c>
      <c r="G269" s="10" t="s">
        <v>17</v>
      </c>
      <c r="H269" s="10" t="s">
        <v>17</v>
      </c>
      <c r="I269" s="10" t="s">
        <v>17</v>
      </c>
      <c r="J269" s="9">
        <v>0</v>
      </c>
      <c r="K269" s="9">
        <v>0</v>
      </c>
      <c r="L269" s="9">
        <v>0</v>
      </c>
      <c r="M269" s="9">
        <v>0</v>
      </c>
      <c r="N269" s="9">
        <v>0</v>
      </c>
      <c r="O269" s="9">
        <v>0</v>
      </c>
    </row>
    <row r="270" spans="1:15" hidden="1" x14ac:dyDescent="0.35">
      <c r="A270" s="10" t="s">
        <v>416</v>
      </c>
      <c r="B270" s="12">
        <v>44727</v>
      </c>
      <c r="C270" s="12">
        <v>44741</v>
      </c>
      <c r="D270" s="12">
        <v>44743</v>
      </c>
      <c r="E270" s="10" t="s">
        <v>417</v>
      </c>
      <c r="F270" s="10" t="s">
        <v>62</v>
      </c>
      <c r="G270" s="13" t="s">
        <v>21</v>
      </c>
      <c r="H270" s="10" t="s">
        <v>393</v>
      </c>
      <c r="I270" s="12" t="s">
        <v>371</v>
      </c>
      <c r="J270" s="9">
        <v>1400</v>
      </c>
      <c r="K270" s="9">
        <v>2078.23</v>
      </c>
      <c r="L270" s="9">
        <v>0</v>
      </c>
      <c r="M270" s="9">
        <v>0</v>
      </c>
      <c r="N270" s="9">
        <v>0</v>
      </c>
      <c r="O270" s="9">
        <v>3478.23</v>
      </c>
    </row>
    <row r="271" spans="1:15" x14ac:dyDescent="0.35">
      <c r="A271" s="10" t="s">
        <v>418</v>
      </c>
      <c r="B271" s="12">
        <v>44727</v>
      </c>
      <c r="C271" s="12">
        <v>44734</v>
      </c>
      <c r="D271" s="12">
        <v>44734</v>
      </c>
      <c r="E271" s="10" t="s">
        <v>50</v>
      </c>
      <c r="F271" s="10" t="s">
        <v>20</v>
      </c>
      <c r="G271" s="13" t="s">
        <v>21</v>
      </c>
      <c r="H271" s="10" t="s">
        <v>243</v>
      </c>
      <c r="I271" s="12" t="s">
        <v>100</v>
      </c>
      <c r="J271" s="9">
        <v>760</v>
      </c>
      <c r="K271" s="9">
        <v>3740.28</v>
      </c>
      <c r="L271" s="9">
        <v>0</v>
      </c>
      <c r="M271" s="9">
        <v>0</v>
      </c>
      <c r="N271" s="9">
        <v>0</v>
      </c>
      <c r="O271" s="9">
        <v>4500.28</v>
      </c>
    </row>
    <row r="272" spans="1:15" hidden="1" x14ac:dyDescent="0.35">
      <c r="A272" s="10" t="s">
        <v>419</v>
      </c>
      <c r="B272" s="12">
        <v>44727</v>
      </c>
      <c r="C272" s="12">
        <v>44741</v>
      </c>
      <c r="D272" s="12">
        <v>44743</v>
      </c>
      <c r="E272" s="10" t="s">
        <v>133</v>
      </c>
      <c r="F272" s="10" t="s">
        <v>20</v>
      </c>
      <c r="G272" s="13" t="s">
        <v>21</v>
      </c>
      <c r="H272" s="10" t="s">
        <v>243</v>
      </c>
      <c r="I272" s="12" t="s">
        <v>131</v>
      </c>
      <c r="J272" s="9">
        <v>1400</v>
      </c>
      <c r="K272" s="9">
        <v>2068.7600000000002</v>
      </c>
      <c r="L272" s="9">
        <v>0</v>
      </c>
      <c r="M272" s="9">
        <v>0</v>
      </c>
      <c r="N272" s="9">
        <v>0</v>
      </c>
      <c r="O272" s="9">
        <v>3468.76</v>
      </c>
    </row>
    <row r="273" spans="1:15" x14ac:dyDescent="0.35">
      <c r="A273" s="10" t="s">
        <v>420</v>
      </c>
      <c r="B273" s="12">
        <v>44727</v>
      </c>
      <c r="C273" s="12">
        <v>44733</v>
      </c>
      <c r="D273" s="12">
        <v>44736</v>
      </c>
      <c r="E273" s="10" t="s">
        <v>46</v>
      </c>
      <c r="F273" s="10" t="s">
        <v>20</v>
      </c>
      <c r="G273" s="13" t="s">
        <v>21</v>
      </c>
      <c r="H273" s="10" t="s">
        <v>28</v>
      </c>
      <c r="I273" s="12" t="s">
        <v>421</v>
      </c>
      <c r="J273" s="9">
        <v>2300</v>
      </c>
      <c r="K273" s="9">
        <v>3449.74</v>
      </c>
      <c r="L273" s="9">
        <v>0</v>
      </c>
      <c r="M273" s="9">
        <v>0</v>
      </c>
      <c r="N273" s="9">
        <v>0</v>
      </c>
      <c r="O273" s="9">
        <v>5749.74</v>
      </c>
    </row>
    <row r="274" spans="1:15" hidden="1" x14ac:dyDescent="0.35">
      <c r="A274" s="10" t="s">
        <v>422</v>
      </c>
      <c r="B274" s="12" t="s">
        <v>17</v>
      </c>
      <c r="C274" s="10" t="s">
        <v>17</v>
      </c>
      <c r="D274" s="10" t="s">
        <v>17</v>
      </c>
      <c r="E274" s="10" t="s">
        <v>17</v>
      </c>
      <c r="F274" s="10" t="s">
        <v>17</v>
      </c>
      <c r="G274" s="10" t="s">
        <v>17</v>
      </c>
      <c r="H274" s="10" t="s">
        <v>17</v>
      </c>
      <c r="I274" s="10" t="s">
        <v>17</v>
      </c>
      <c r="J274" s="9">
        <v>0</v>
      </c>
      <c r="K274" s="9">
        <v>0</v>
      </c>
      <c r="L274" s="9">
        <v>0</v>
      </c>
      <c r="M274" s="9">
        <v>0</v>
      </c>
      <c r="N274" s="9">
        <v>0</v>
      </c>
      <c r="O274" s="9">
        <v>0</v>
      </c>
    </row>
    <row r="275" spans="1:15" hidden="1" x14ac:dyDescent="0.35">
      <c r="A275" s="10" t="s">
        <v>423</v>
      </c>
      <c r="B275" s="12" t="s">
        <v>17</v>
      </c>
      <c r="C275" s="10" t="s">
        <v>17</v>
      </c>
      <c r="D275" s="10" t="s">
        <v>17</v>
      </c>
      <c r="E275" s="10" t="s">
        <v>17</v>
      </c>
      <c r="F275" s="10" t="s">
        <v>17</v>
      </c>
      <c r="G275" s="10" t="s">
        <v>17</v>
      </c>
      <c r="H275" s="10" t="s">
        <v>17</v>
      </c>
      <c r="I275" s="10" t="s">
        <v>17</v>
      </c>
      <c r="J275" s="9">
        <v>0</v>
      </c>
      <c r="K275" s="9">
        <v>0</v>
      </c>
      <c r="L275" s="9">
        <v>0</v>
      </c>
      <c r="M275" s="9">
        <v>0</v>
      </c>
      <c r="N275" s="9">
        <v>0</v>
      </c>
      <c r="O275" s="9">
        <v>0</v>
      </c>
    </row>
    <row r="276" spans="1:15" hidden="1" x14ac:dyDescent="0.35">
      <c r="A276" s="10" t="s">
        <v>424</v>
      </c>
      <c r="B276" s="12">
        <v>44732</v>
      </c>
      <c r="C276" s="12">
        <v>44737</v>
      </c>
      <c r="D276" s="12">
        <v>44745</v>
      </c>
      <c r="E276" s="10" t="s">
        <v>425</v>
      </c>
      <c r="F276" s="10" t="s">
        <v>20</v>
      </c>
      <c r="G276" s="10" t="s">
        <v>42</v>
      </c>
      <c r="H276" s="10" t="s">
        <v>243</v>
      </c>
      <c r="I276" s="12" t="s">
        <v>63</v>
      </c>
      <c r="J276" s="9">
        <v>9852.5</v>
      </c>
      <c r="K276" s="9">
        <v>16981.650000000001</v>
      </c>
      <c r="L276" s="9">
        <v>11750.56</v>
      </c>
      <c r="M276" s="9">
        <v>0</v>
      </c>
      <c r="N276" s="9">
        <v>424.99</v>
      </c>
      <c r="O276" s="9">
        <v>39009.699999999997</v>
      </c>
    </row>
    <row r="277" spans="1:15" hidden="1" x14ac:dyDescent="0.35">
      <c r="A277" s="10" t="s">
        <v>426</v>
      </c>
      <c r="B277" s="12">
        <v>44732</v>
      </c>
      <c r="C277" s="12">
        <v>44746</v>
      </c>
      <c r="D277" s="12">
        <v>44747</v>
      </c>
      <c r="E277" s="10" t="s">
        <v>276</v>
      </c>
      <c r="F277" s="10" t="s">
        <v>20</v>
      </c>
      <c r="G277" s="13" t="s">
        <v>21</v>
      </c>
      <c r="H277" s="10" t="s">
        <v>28</v>
      </c>
      <c r="I277" s="12" t="s">
        <v>427</v>
      </c>
      <c r="J277" s="9">
        <v>0</v>
      </c>
      <c r="K277" s="9">
        <v>1604.01</v>
      </c>
      <c r="L277" s="9">
        <v>0</v>
      </c>
      <c r="M277" s="9">
        <v>0</v>
      </c>
      <c r="N277" s="9">
        <v>0</v>
      </c>
      <c r="O277" s="9">
        <v>1604.01</v>
      </c>
    </row>
    <row r="278" spans="1:15" hidden="1" x14ac:dyDescent="0.35">
      <c r="A278" s="10" t="s">
        <v>428</v>
      </c>
      <c r="B278" s="12">
        <v>44732</v>
      </c>
      <c r="C278" s="12">
        <v>44746</v>
      </c>
      <c r="D278" s="12">
        <v>44747</v>
      </c>
      <c r="E278" s="10" t="s">
        <v>267</v>
      </c>
      <c r="F278" s="10" t="s">
        <v>20</v>
      </c>
      <c r="G278" s="13" t="s">
        <v>21</v>
      </c>
      <c r="H278" s="10" t="s">
        <v>28</v>
      </c>
      <c r="I278" s="12" t="s">
        <v>427</v>
      </c>
      <c r="J278" s="9">
        <v>0</v>
      </c>
      <c r="K278" s="9" t="s">
        <v>429</v>
      </c>
      <c r="L278" s="9">
        <v>0</v>
      </c>
      <c r="M278" s="9">
        <v>0</v>
      </c>
      <c r="N278" s="9">
        <v>0</v>
      </c>
      <c r="O278" s="9">
        <v>1604.01</v>
      </c>
    </row>
    <row r="279" spans="1:15" x14ac:dyDescent="0.35">
      <c r="A279" s="10" t="s">
        <v>430</v>
      </c>
      <c r="B279" s="12">
        <v>44732</v>
      </c>
      <c r="C279" s="12">
        <v>44741</v>
      </c>
      <c r="D279" s="12">
        <v>44742</v>
      </c>
      <c r="E279" s="10" t="s">
        <v>431</v>
      </c>
      <c r="F279" s="10" t="s">
        <v>62</v>
      </c>
      <c r="G279" s="13" t="s">
        <v>21</v>
      </c>
      <c r="H279" s="10" t="s">
        <v>28</v>
      </c>
      <c r="I279" s="12" t="s">
        <v>371</v>
      </c>
      <c r="J279" s="9">
        <v>1050</v>
      </c>
      <c r="K279" s="9">
        <v>1029.1300000000001</v>
      </c>
      <c r="L279" s="9">
        <v>0</v>
      </c>
      <c r="M279" s="9">
        <v>0</v>
      </c>
      <c r="N279" s="9">
        <v>0</v>
      </c>
      <c r="O279" s="9">
        <v>2079.13</v>
      </c>
    </row>
    <row r="280" spans="1:15" hidden="1" x14ac:dyDescent="0.35">
      <c r="A280" s="10" t="s">
        <v>432</v>
      </c>
      <c r="B280" s="12">
        <v>44732</v>
      </c>
      <c r="C280" s="12">
        <v>44746</v>
      </c>
      <c r="D280" s="12">
        <v>44747</v>
      </c>
      <c r="E280" s="10" t="s">
        <v>276</v>
      </c>
      <c r="F280" s="10" t="s">
        <v>20</v>
      </c>
      <c r="G280" s="13" t="s">
        <v>21</v>
      </c>
      <c r="H280" s="10" t="s">
        <v>243</v>
      </c>
      <c r="I280" s="12" t="s">
        <v>427</v>
      </c>
      <c r="J280" s="9">
        <v>1400</v>
      </c>
      <c r="K280" s="9">
        <v>0</v>
      </c>
      <c r="L280" s="9">
        <v>0</v>
      </c>
      <c r="M280" s="9">
        <v>0</v>
      </c>
      <c r="N280" s="9">
        <v>0</v>
      </c>
      <c r="O280" s="9">
        <v>1400</v>
      </c>
    </row>
    <row r="281" spans="1:15" hidden="1" x14ac:dyDescent="0.35">
      <c r="A281" s="10" t="s">
        <v>433</v>
      </c>
      <c r="B281" s="12">
        <v>44732</v>
      </c>
      <c r="C281" s="12">
        <v>44741</v>
      </c>
      <c r="D281" s="12">
        <v>44743</v>
      </c>
      <c r="E281" s="10" t="s">
        <v>434</v>
      </c>
      <c r="F281" s="10" t="s">
        <v>62</v>
      </c>
      <c r="G281" s="13" t="s">
        <v>21</v>
      </c>
      <c r="H281" s="10" t="s">
        <v>435</v>
      </c>
      <c r="I281" s="12" t="s">
        <v>131</v>
      </c>
      <c r="J281" s="9">
        <v>1400</v>
      </c>
      <c r="K281" s="9">
        <v>1089.4100000000001</v>
      </c>
      <c r="L281" s="9">
        <v>0</v>
      </c>
      <c r="M281" s="9">
        <v>0</v>
      </c>
      <c r="N281" s="9">
        <v>0</v>
      </c>
      <c r="O281" s="9">
        <v>2489.41</v>
      </c>
    </row>
    <row r="282" spans="1:15" hidden="1" x14ac:dyDescent="0.35">
      <c r="A282" s="10" t="s">
        <v>436</v>
      </c>
      <c r="B282" s="12" t="s">
        <v>17</v>
      </c>
      <c r="C282" s="10" t="s">
        <v>17</v>
      </c>
      <c r="D282" s="10" t="s">
        <v>17</v>
      </c>
      <c r="E282" s="10" t="s">
        <v>17</v>
      </c>
      <c r="F282" s="10" t="s">
        <v>17</v>
      </c>
      <c r="G282" s="10" t="s">
        <v>17</v>
      </c>
      <c r="H282" s="10" t="s">
        <v>17</v>
      </c>
      <c r="I282" s="10" t="s">
        <v>17</v>
      </c>
      <c r="J282" s="9">
        <v>0</v>
      </c>
      <c r="K282" s="9">
        <v>0</v>
      </c>
      <c r="L282" s="9">
        <v>0</v>
      </c>
      <c r="M282" s="9">
        <v>0</v>
      </c>
      <c r="N282" s="9">
        <v>0</v>
      </c>
      <c r="O282" s="9">
        <v>0</v>
      </c>
    </row>
    <row r="283" spans="1:15" hidden="1" x14ac:dyDescent="0.35">
      <c r="A283" s="10" t="s">
        <v>437</v>
      </c>
      <c r="B283" s="12">
        <v>44732</v>
      </c>
      <c r="C283" s="12">
        <v>44742</v>
      </c>
      <c r="D283" s="12">
        <v>44743</v>
      </c>
      <c r="E283" s="10" t="s">
        <v>438</v>
      </c>
      <c r="F283" s="10" t="s">
        <v>62</v>
      </c>
      <c r="G283" s="13" t="s">
        <v>21</v>
      </c>
      <c r="H283" s="10" t="s">
        <v>293</v>
      </c>
      <c r="I283" s="12" t="s">
        <v>131</v>
      </c>
      <c r="J283" s="9">
        <v>1050</v>
      </c>
      <c r="K283" s="9">
        <v>956.46</v>
      </c>
      <c r="L283" s="9">
        <v>0</v>
      </c>
      <c r="M283" s="9">
        <v>0</v>
      </c>
      <c r="N283" s="9">
        <v>0</v>
      </c>
      <c r="O283" s="9">
        <v>2006.46</v>
      </c>
    </row>
    <row r="284" spans="1:15" x14ac:dyDescent="0.35">
      <c r="A284" s="10" t="s">
        <v>439</v>
      </c>
      <c r="B284" s="12">
        <v>44732</v>
      </c>
      <c r="C284" s="12">
        <v>44741</v>
      </c>
      <c r="D284" s="12">
        <v>44742</v>
      </c>
      <c r="E284" s="10" t="s">
        <v>440</v>
      </c>
      <c r="F284" s="10" t="s">
        <v>62</v>
      </c>
      <c r="G284" s="13" t="s">
        <v>21</v>
      </c>
      <c r="H284" s="10" t="s">
        <v>384</v>
      </c>
      <c r="I284" s="12" t="s">
        <v>131</v>
      </c>
      <c r="J284" s="9">
        <v>1050</v>
      </c>
      <c r="K284" s="9">
        <v>1123.69</v>
      </c>
      <c r="L284" s="9">
        <v>0</v>
      </c>
      <c r="M284" s="9">
        <v>0</v>
      </c>
      <c r="N284" s="9">
        <v>0</v>
      </c>
      <c r="O284" s="9">
        <v>2173.69</v>
      </c>
    </row>
    <row r="285" spans="1:15" hidden="1" x14ac:dyDescent="0.35">
      <c r="A285" s="10" t="s">
        <v>441</v>
      </c>
      <c r="B285" s="12">
        <v>44732</v>
      </c>
      <c r="C285" s="12">
        <v>44746</v>
      </c>
      <c r="D285" s="12">
        <v>44747</v>
      </c>
      <c r="E285" s="10" t="s">
        <v>267</v>
      </c>
      <c r="F285" s="10" t="s">
        <v>20</v>
      </c>
      <c r="G285" s="13" t="s">
        <v>21</v>
      </c>
      <c r="H285" s="10" t="s">
        <v>28</v>
      </c>
      <c r="I285" s="12" t="s">
        <v>427</v>
      </c>
      <c r="J285" s="9">
        <v>1400</v>
      </c>
      <c r="K285" s="9">
        <v>0</v>
      </c>
      <c r="L285" s="9">
        <v>0</v>
      </c>
      <c r="M285" s="9">
        <v>0</v>
      </c>
      <c r="N285" s="9">
        <v>0</v>
      </c>
      <c r="O285" s="9">
        <v>1400</v>
      </c>
    </row>
    <row r="286" spans="1:15" hidden="1" x14ac:dyDescent="0.35">
      <c r="A286" s="10" t="s">
        <v>442</v>
      </c>
      <c r="B286" s="12">
        <v>44732</v>
      </c>
      <c r="C286" s="12">
        <v>44741</v>
      </c>
      <c r="D286" s="12">
        <v>44743</v>
      </c>
      <c r="E286" s="10" t="s">
        <v>443</v>
      </c>
      <c r="F286" s="10" t="s">
        <v>62</v>
      </c>
      <c r="G286" s="13" t="s">
        <v>21</v>
      </c>
      <c r="H286" s="10" t="s">
        <v>293</v>
      </c>
      <c r="I286" s="12" t="s">
        <v>131</v>
      </c>
      <c r="J286" s="9">
        <v>1400</v>
      </c>
      <c r="K286" s="9">
        <v>1342.01</v>
      </c>
      <c r="L286" s="9">
        <v>0</v>
      </c>
      <c r="M286" s="9">
        <v>0</v>
      </c>
      <c r="N286" s="9">
        <v>0</v>
      </c>
      <c r="O286" s="9">
        <v>2742.01</v>
      </c>
    </row>
    <row r="287" spans="1:15" hidden="1" x14ac:dyDescent="0.35">
      <c r="A287" s="10" t="s">
        <v>444</v>
      </c>
      <c r="B287" s="12">
        <v>44732</v>
      </c>
      <c r="C287" s="12">
        <v>44755</v>
      </c>
      <c r="D287" s="12">
        <v>44756</v>
      </c>
      <c r="E287" s="10" t="s">
        <v>104</v>
      </c>
      <c r="F287" s="10" t="s">
        <v>20</v>
      </c>
      <c r="G287" s="13" t="s">
        <v>21</v>
      </c>
      <c r="H287" s="10" t="s">
        <v>243</v>
      </c>
      <c r="I287" s="12" t="s">
        <v>445</v>
      </c>
      <c r="J287" s="9">
        <v>1170</v>
      </c>
      <c r="K287" s="9">
        <v>1161.69</v>
      </c>
      <c r="L287" s="9">
        <v>0</v>
      </c>
      <c r="M287" s="9">
        <v>0</v>
      </c>
      <c r="N287" s="9">
        <v>0</v>
      </c>
      <c r="O287" s="9">
        <v>2331.69</v>
      </c>
    </row>
    <row r="288" spans="1:15" hidden="1" x14ac:dyDescent="0.35">
      <c r="A288" s="10" t="s">
        <v>446</v>
      </c>
      <c r="B288" s="12">
        <v>44732</v>
      </c>
      <c r="C288" s="12">
        <v>44755</v>
      </c>
      <c r="D288" s="12">
        <v>44756</v>
      </c>
      <c r="E288" s="10" t="s">
        <v>162</v>
      </c>
      <c r="F288" s="10" t="s">
        <v>20</v>
      </c>
      <c r="G288" s="13" t="s">
        <v>21</v>
      </c>
      <c r="H288" s="10" t="s">
        <v>28</v>
      </c>
      <c r="I288" s="12" t="s">
        <v>445</v>
      </c>
      <c r="J288" s="9">
        <v>1170</v>
      </c>
      <c r="K288" s="9">
        <v>1189.69</v>
      </c>
      <c r="L288" s="9">
        <v>0</v>
      </c>
      <c r="M288" s="9">
        <v>0</v>
      </c>
      <c r="N288" s="9">
        <v>0</v>
      </c>
      <c r="O288" s="9">
        <v>2359.69</v>
      </c>
    </row>
    <row r="289" spans="1:15" hidden="1" x14ac:dyDescent="0.35">
      <c r="A289" s="10" t="s">
        <v>447</v>
      </c>
      <c r="B289" s="12">
        <v>44732</v>
      </c>
      <c r="C289" s="12">
        <v>44737</v>
      </c>
      <c r="D289" s="12">
        <v>44744</v>
      </c>
      <c r="E289" s="10" t="s">
        <v>102</v>
      </c>
      <c r="F289" s="10" t="s">
        <v>20</v>
      </c>
      <c r="G289" s="10" t="s">
        <v>42</v>
      </c>
      <c r="H289" s="10" t="s">
        <v>28</v>
      </c>
      <c r="I289" s="12" t="s">
        <v>63</v>
      </c>
      <c r="J289" s="9">
        <v>9148.75</v>
      </c>
      <c r="K289" s="9">
        <v>17494.759999999998</v>
      </c>
      <c r="L289" s="9">
        <v>11407.13</v>
      </c>
      <c r="M289" s="9">
        <v>0</v>
      </c>
      <c r="N289" s="9">
        <v>288.86</v>
      </c>
      <c r="O289" s="9">
        <v>38339.5</v>
      </c>
    </row>
    <row r="290" spans="1:15" hidden="1" x14ac:dyDescent="0.35">
      <c r="A290" s="10" t="s">
        <v>448</v>
      </c>
      <c r="B290" s="12">
        <v>44732</v>
      </c>
      <c r="C290" s="12">
        <v>44737</v>
      </c>
      <c r="D290" s="12">
        <v>44744</v>
      </c>
      <c r="E290" s="10" t="s">
        <v>25</v>
      </c>
      <c r="F290" s="10" t="s">
        <v>20</v>
      </c>
      <c r="G290" s="10" t="s">
        <v>42</v>
      </c>
      <c r="H290" s="10" t="s">
        <v>28</v>
      </c>
      <c r="I290" s="12" t="s">
        <v>63</v>
      </c>
      <c r="J290" s="9">
        <v>9148.75</v>
      </c>
      <c r="K290" s="9">
        <v>17494.759999999998</v>
      </c>
      <c r="L290" s="9">
        <v>12992.14</v>
      </c>
      <c r="M290" s="9">
        <v>0</v>
      </c>
      <c r="N290" s="9">
        <v>288.86</v>
      </c>
      <c r="O290" s="9">
        <v>40224.51</v>
      </c>
    </row>
    <row r="291" spans="1:15" hidden="1" x14ac:dyDescent="0.35">
      <c r="A291" s="10" t="s">
        <v>449</v>
      </c>
      <c r="B291" s="12">
        <v>44732</v>
      </c>
      <c r="C291" s="12">
        <v>44755</v>
      </c>
      <c r="D291" s="12">
        <v>44756</v>
      </c>
      <c r="E291" s="10" t="s">
        <v>450</v>
      </c>
      <c r="F291" s="10" t="s">
        <v>20</v>
      </c>
      <c r="G291" s="13" t="s">
        <v>21</v>
      </c>
      <c r="H291" s="10" t="s">
        <v>28</v>
      </c>
      <c r="I291" s="12" t="s">
        <v>445</v>
      </c>
      <c r="J291" s="9">
        <v>1170</v>
      </c>
      <c r="K291" s="9">
        <v>1189.69</v>
      </c>
      <c r="L291" s="9">
        <v>0</v>
      </c>
      <c r="M291" s="9">
        <v>0</v>
      </c>
      <c r="N291" s="9">
        <v>0</v>
      </c>
      <c r="O291" s="9">
        <v>2359.69</v>
      </c>
    </row>
    <row r="292" spans="1:15" hidden="1" x14ac:dyDescent="0.35">
      <c r="A292" s="10" t="s">
        <v>451</v>
      </c>
      <c r="B292" s="12">
        <v>44732</v>
      </c>
      <c r="C292" s="12">
        <v>44737</v>
      </c>
      <c r="D292" s="12">
        <v>44744</v>
      </c>
      <c r="E292" s="10" t="s">
        <v>285</v>
      </c>
      <c r="F292" s="10" t="s">
        <v>20</v>
      </c>
      <c r="G292" s="10" t="s">
        <v>42</v>
      </c>
      <c r="H292" s="10" t="s">
        <v>28</v>
      </c>
      <c r="I292" s="12" t="s">
        <v>63</v>
      </c>
      <c r="J292" s="9">
        <v>9148.75</v>
      </c>
      <c r="K292" s="9">
        <v>17494.759999999998</v>
      </c>
      <c r="L292" s="9">
        <v>10541.44</v>
      </c>
      <c r="M292" s="9">
        <v>0</v>
      </c>
      <c r="N292" s="9">
        <v>288.86</v>
      </c>
      <c r="O292" s="9">
        <v>37473.81</v>
      </c>
    </row>
    <row r="293" spans="1:15" hidden="1" x14ac:dyDescent="0.35">
      <c r="A293" s="10" t="s">
        <v>452</v>
      </c>
      <c r="B293" s="12" t="s">
        <v>17</v>
      </c>
      <c r="C293" s="10" t="s">
        <v>17</v>
      </c>
      <c r="D293" s="10" t="s">
        <v>17</v>
      </c>
      <c r="E293" s="10" t="s">
        <v>17</v>
      </c>
      <c r="F293" s="10" t="s">
        <v>17</v>
      </c>
      <c r="G293" s="10" t="s">
        <v>17</v>
      </c>
      <c r="H293" s="10" t="s">
        <v>17</v>
      </c>
      <c r="I293" s="10" t="s">
        <v>17</v>
      </c>
      <c r="J293" s="9">
        <v>0</v>
      </c>
      <c r="K293" s="9">
        <v>0</v>
      </c>
      <c r="L293" s="9">
        <v>0</v>
      </c>
      <c r="M293" s="9">
        <v>0</v>
      </c>
      <c r="N293" s="9">
        <v>0</v>
      </c>
      <c r="O293" s="9">
        <v>0</v>
      </c>
    </row>
    <row r="294" spans="1:15" hidden="1" x14ac:dyDescent="0.35">
      <c r="A294" s="10" t="s">
        <v>453</v>
      </c>
      <c r="B294" s="12">
        <v>44732</v>
      </c>
      <c r="C294" s="12">
        <v>44755</v>
      </c>
      <c r="D294" s="12">
        <v>44756</v>
      </c>
      <c r="E294" s="10" t="s">
        <v>25</v>
      </c>
      <c r="F294" s="10" t="s">
        <v>20</v>
      </c>
      <c r="G294" s="13" t="s">
        <v>21</v>
      </c>
      <c r="H294" s="10" t="s">
        <v>28</v>
      </c>
      <c r="I294" s="12" t="s">
        <v>445</v>
      </c>
      <c r="J294" s="9">
        <v>1170</v>
      </c>
      <c r="K294" s="9">
        <v>1189.69</v>
      </c>
      <c r="L294" s="9">
        <v>0</v>
      </c>
      <c r="M294" s="9">
        <v>0</v>
      </c>
      <c r="N294" s="9">
        <v>0</v>
      </c>
      <c r="O294" s="9">
        <v>2359.69</v>
      </c>
    </row>
    <row r="295" spans="1:15" x14ac:dyDescent="0.35">
      <c r="A295" s="10" t="s">
        <v>454</v>
      </c>
      <c r="B295" s="12">
        <v>44732</v>
      </c>
      <c r="C295" s="12">
        <v>44735</v>
      </c>
      <c r="D295" s="12">
        <v>44736</v>
      </c>
      <c r="E295" s="10" t="s">
        <v>55</v>
      </c>
      <c r="F295" s="10" t="s">
        <v>20</v>
      </c>
      <c r="G295" s="13" t="s">
        <v>21</v>
      </c>
      <c r="H295" s="10" t="s">
        <v>28</v>
      </c>
      <c r="I295" s="12" t="s">
        <v>421</v>
      </c>
      <c r="J295" s="9">
        <v>1170</v>
      </c>
      <c r="K295" s="9">
        <v>4312.21</v>
      </c>
      <c r="L295" s="9">
        <v>0</v>
      </c>
      <c r="M295" s="9">
        <v>0</v>
      </c>
      <c r="N295" s="9">
        <v>0</v>
      </c>
      <c r="O295" s="9">
        <v>5482.21</v>
      </c>
    </row>
    <row r="296" spans="1:15" hidden="1" x14ac:dyDescent="0.35">
      <c r="A296" s="10" t="s">
        <v>455</v>
      </c>
      <c r="B296" s="12">
        <v>44732</v>
      </c>
      <c r="C296" s="12">
        <v>44755</v>
      </c>
      <c r="D296" s="12">
        <v>44756</v>
      </c>
      <c r="E296" s="10" t="s">
        <v>456</v>
      </c>
      <c r="F296" s="10" t="s">
        <v>62</v>
      </c>
      <c r="G296" s="13" t="s">
        <v>21</v>
      </c>
      <c r="H296" s="10" t="s">
        <v>457</v>
      </c>
      <c r="I296" s="12" t="s">
        <v>445</v>
      </c>
      <c r="J296" s="9">
        <v>1170</v>
      </c>
      <c r="K296" s="9">
        <v>693.11</v>
      </c>
      <c r="L296" s="9">
        <v>0</v>
      </c>
      <c r="M296" s="9">
        <v>0</v>
      </c>
      <c r="N296" s="9">
        <v>0</v>
      </c>
      <c r="O296" s="9">
        <v>1863.11</v>
      </c>
    </row>
    <row r="297" spans="1:15" hidden="1" x14ac:dyDescent="0.35">
      <c r="A297" s="10" t="s">
        <v>458</v>
      </c>
      <c r="B297" s="12" t="s">
        <v>17</v>
      </c>
      <c r="C297" s="10" t="s">
        <v>17</v>
      </c>
      <c r="D297" s="10" t="s">
        <v>17</v>
      </c>
      <c r="E297" s="10" t="s">
        <v>17</v>
      </c>
      <c r="F297" s="10" t="s">
        <v>17</v>
      </c>
      <c r="G297" s="10" t="s">
        <v>17</v>
      </c>
      <c r="H297" s="10" t="s">
        <v>17</v>
      </c>
      <c r="I297" s="10" t="s">
        <v>17</v>
      </c>
      <c r="J297" s="9">
        <v>0</v>
      </c>
      <c r="K297" s="9">
        <v>0</v>
      </c>
      <c r="L297" s="9">
        <v>0</v>
      </c>
      <c r="M297" s="9">
        <v>0</v>
      </c>
      <c r="N297" s="9">
        <v>0</v>
      </c>
      <c r="O297" s="9">
        <v>0</v>
      </c>
    </row>
    <row r="298" spans="1:15" x14ac:dyDescent="0.35">
      <c r="A298" s="10" t="s">
        <v>459</v>
      </c>
      <c r="B298" s="12">
        <v>44733</v>
      </c>
      <c r="C298" s="12">
        <v>44735</v>
      </c>
      <c r="D298" s="12">
        <v>44736</v>
      </c>
      <c r="E298" s="10" t="s">
        <v>50</v>
      </c>
      <c r="F298" s="10" t="s">
        <v>20</v>
      </c>
      <c r="G298" s="13" t="s">
        <v>21</v>
      </c>
      <c r="H298" s="10" t="s">
        <v>28</v>
      </c>
      <c r="I298" s="12" t="s">
        <v>29</v>
      </c>
      <c r="J298" s="9">
        <v>1275</v>
      </c>
      <c r="K298" s="9">
        <v>4601.1000000000004</v>
      </c>
      <c r="L298" s="9">
        <v>0</v>
      </c>
      <c r="M298" s="9">
        <v>0</v>
      </c>
      <c r="N298" s="9">
        <v>0</v>
      </c>
      <c r="O298" s="9">
        <v>5876.1</v>
      </c>
    </row>
    <row r="299" spans="1:15" hidden="1" x14ac:dyDescent="0.35">
      <c r="A299" s="10" t="s">
        <v>460</v>
      </c>
      <c r="B299" s="12">
        <v>44733</v>
      </c>
      <c r="C299" s="12">
        <v>44741</v>
      </c>
      <c r="D299" s="12">
        <v>44743</v>
      </c>
      <c r="E299" s="10" t="s">
        <v>461</v>
      </c>
      <c r="F299" s="10" t="s">
        <v>62</v>
      </c>
      <c r="G299" s="13" t="s">
        <v>21</v>
      </c>
      <c r="H299" s="10" t="s">
        <v>384</v>
      </c>
      <c r="I299" s="12" t="s">
        <v>131</v>
      </c>
      <c r="J299" s="9">
        <v>1400</v>
      </c>
      <c r="K299" s="9">
        <v>1211.3599999999999</v>
      </c>
      <c r="L299" s="9">
        <v>0</v>
      </c>
      <c r="M299" s="9">
        <v>0</v>
      </c>
      <c r="N299" s="9">
        <v>0</v>
      </c>
      <c r="O299" s="9">
        <v>2611.36</v>
      </c>
    </row>
    <row r="300" spans="1:15" x14ac:dyDescent="0.35">
      <c r="A300" s="10" t="s">
        <v>462</v>
      </c>
      <c r="B300" s="12">
        <v>44733</v>
      </c>
      <c r="C300" s="12">
        <v>44737</v>
      </c>
      <c r="D300" s="12">
        <v>44742</v>
      </c>
      <c r="E300" s="10" t="s">
        <v>463</v>
      </c>
      <c r="F300" s="10" t="s">
        <v>20</v>
      </c>
      <c r="G300" s="10" t="s">
        <v>42</v>
      </c>
      <c r="H300" s="10" t="s">
        <v>28</v>
      </c>
      <c r="I300" s="12" t="s">
        <v>63</v>
      </c>
      <c r="J300" s="9">
        <v>6333.75</v>
      </c>
      <c r="K300" s="9">
        <v>0</v>
      </c>
      <c r="L300" s="9">
        <v>500</v>
      </c>
      <c r="M300" s="9">
        <v>0</v>
      </c>
      <c r="N300" s="9">
        <v>316.64</v>
      </c>
      <c r="O300" s="9">
        <v>7150.39</v>
      </c>
    </row>
    <row r="301" spans="1:15" x14ac:dyDescent="0.35">
      <c r="A301" s="10" t="s">
        <v>464</v>
      </c>
      <c r="B301" s="12">
        <v>44733</v>
      </c>
      <c r="C301" s="12">
        <v>44737</v>
      </c>
      <c r="D301" s="12">
        <v>44737</v>
      </c>
      <c r="E301" s="10" t="s">
        <v>463</v>
      </c>
      <c r="F301" s="10" t="s">
        <v>20</v>
      </c>
      <c r="G301" s="10" t="s">
        <v>42</v>
      </c>
      <c r="H301" s="10" t="s">
        <v>243</v>
      </c>
      <c r="I301" s="12" t="s">
        <v>131</v>
      </c>
      <c r="J301" s="9">
        <v>0</v>
      </c>
      <c r="K301" s="9">
        <v>2083.11</v>
      </c>
      <c r="L301" s="9">
        <v>0</v>
      </c>
      <c r="M301" s="9">
        <v>0</v>
      </c>
      <c r="N301" s="9">
        <v>0</v>
      </c>
      <c r="O301" s="9">
        <v>2083.11</v>
      </c>
    </row>
    <row r="302" spans="1:15" x14ac:dyDescent="0.35">
      <c r="A302" s="10" t="s">
        <v>465</v>
      </c>
      <c r="B302" s="12">
        <v>44733</v>
      </c>
      <c r="C302" s="12">
        <v>44740</v>
      </c>
      <c r="D302" s="12">
        <v>44740</v>
      </c>
      <c r="E302" s="10" t="s">
        <v>273</v>
      </c>
      <c r="F302" s="10" t="s">
        <v>20</v>
      </c>
      <c r="G302" s="13" t="s">
        <v>21</v>
      </c>
      <c r="H302" s="10" t="s">
        <v>28</v>
      </c>
      <c r="I302" s="12" t="s">
        <v>86</v>
      </c>
      <c r="J302" s="9">
        <v>780</v>
      </c>
      <c r="K302" s="9">
        <v>3149.4</v>
      </c>
      <c r="L302" s="9">
        <v>0</v>
      </c>
      <c r="M302" s="9">
        <v>0</v>
      </c>
      <c r="N302" s="9">
        <v>0</v>
      </c>
      <c r="O302" s="9">
        <v>3929.4</v>
      </c>
    </row>
    <row r="303" spans="1:15" hidden="1" x14ac:dyDescent="0.35">
      <c r="A303" s="10" t="s">
        <v>466</v>
      </c>
      <c r="B303" s="12">
        <v>44734</v>
      </c>
      <c r="C303" s="12">
        <v>44748</v>
      </c>
      <c r="D303" s="12">
        <v>44749</v>
      </c>
      <c r="E303" s="10" t="s">
        <v>467</v>
      </c>
      <c r="F303" s="10" t="s">
        <v>62</v>
      </c>
      <c r="G303" s="13" t="s">
        <v>21</v>
      </c>
      <c r="H303" s="10" t="s">
        <v>28</v>
      </c>
      <c r="I303" s="12" t="s">
        <v>371</v>
      </c>
      <c r="J303" s="9">
        <v>1050</v>
      </c>
      <c r="K303" s="9">
        <v>1359.02</v>
      </c>
      <c r="L303" s="9">
        <v>0</v>
      </c>
      <c r="M303" s="9">
        <v>0</v>
      </c>
      <c r="N303" s="9">
        <v>0</v>
      </c>
      <c r="O303" s="9">
        <v>2409.02</v>
      </c>
    </row>
    <row r="304" spans="1:15" x14ac:dyDescent="0.35">
      <c r="A304" s="10" t="s">
        <v>468</v>
      </c>
      <c r="B304" s="12">
        <v>44734</v>
      </c>
      <c r="C304" s="12">
        <v>44741</v>
      </c>
      <c r="D304" s="12">
        <v>44742</v>
      </c>
      <c r="E304" s="10" t="s">
        <v>469</v>
      </c>
      <c r="F304" s="10" t="s">
        <v>62</v>
      </c>
      <c r="G304" s="13" t="s">
        <v>21</v>
      </c>
      <c r="H304" s="10" t="s">
        <v>293</v>
      </c>
      <c r="I304" s="12" t="s">
        <v>371</v>
      </c>
      <c r="J304" s="9">
        <v>1050</v>
      </c>
      <c r="K304" s="9">
        <v>1559.19</v>
      </c>
      <c r="L304" s="9">
        <v>0</v>
      </c>
      <c r="M304" s="9">
        <v>0</v>
      </c>
      <c r="N304" s="9">
        <v>0</v>
      </c>
      <c r="O304" s="9">
        <v>2609.19</v>
      </c>
    </row>
    <row r="305" spans="1:15" hidden="1" x14ac:dyDescent="0.35">
      <c r="A305" s="10" t="s">
        <v>470</v>
      </c>
      <c r="B305" s="12">
        <v>44734</v>
      </c>
      <c r="C305" s="12">
        <v>44742</v>
      </c>
      <c r="D305" s="12">
        <v>44743</v>
      </c>
      <c r="E305" s="10" t="s">
        <v>273</v>
      </c>
      <c r="F305" s="10" t="s">
        <v>20</v>
      </c>
      <c r="G305" s="13" t="s">
        <v>21</v>
      </c>
      <c r="H305" s="10" t="s">
        <v>28</v>
      </c>
      <c r="I305" s="12" t="s">
        <v>471</v>
      </c>
      <c r="J305" s="9">
        <v>1400</v>
      </c>
      <c r="K305" s="9">
        <v>4426.55</v>
      </c>
      <c r="L305" s="9">
        <v>0</v>
      </c>
      <c r="M305" s="9">
        <v>0</v>
      </c>
      <c r="N305" s="9">
        <v>0</v>
      </c>
      <c r="O305" s="9">
        <v>5826.55</v>
      </c>
    </row>
    <row r="306" spans="1:15" x14ac:dyDescent="0.35">
      <c r="A306" s="10" t="s">
        <v>472</v>
      </c>
      <c r="B306" s="12">
        <v>44734</v>
      </c>
      <c r="C306" s="12">
        <v>44740</v>
      </c>
      <c r="D306" s="12">
        <v>44740</v>
      </c>
      <c r="E306" s="10" t="s">
        <v>50</v>
      </c>
      <c r="F306" s="10" t="s">
        <v>20</v>
      </c>
      <c r="G306" s="13" t="s">
        <v>21</v>
      </c>
      <c r="H306" s="10" t="s">
        <v>243</v>
      </c>
      <c r="I306" s="12" t="s">
        <v>86</v>
      </c>
      <c r="J306" s="9">
        <v>850</v>
      </c>
      <c r="K306" s="9">
        <v>4158.7299999999996</v>
      </c>
      <c r="L306" s="9">
        <v>0</v>
      </c>
      <c r="M306" s="9">
        <v>0</v>
      </c>
      <c r="N306" s="9">
        <v>0</v>
      </c>
      <c r="O306" s="9">
        <v>5008.7299999999996</v>
      </c>
    </row>
    <row r="307" spans="1:15" x14ac:dyDescent="0.35">
      <c r="A307" s="10" t="s">
        <v>473</v>
      </c>
      <c r="B307" s="12">
        <v>44734</v>
      </c>
      <c r="C307" s="12">
        <v>44740</v>
      </c>
      <c r="D307" s="12">
        <v>44740</v>
      </c>
      <c r="E307" s="10" t="s">
        <v>46</v>
      </c>
      <c r="F307" s="10" t="s">
        <v>20</v>
      </c>
      <c r="G307" s="13" t="s">
        <v>21</v>
      </c>
      <c r="H307" s="10" t="s">
        <v>243</v>
      </c>
      <c r="I307" s="12" t="s">
        <v>86</v>
      </c>
      <c r="J307" s="9">
        <v>780</v>
      </c>
      <c r="K307" s="9">
        <v>4158.7299999999996</v>
      </c>
      <c r="L307" s="9">
        <v>0</v>
      </c>
      <c r="M307" s="9">
        <v>0</v>
      </c>
      <c r="N307" s="9">
        <v>0</v>
      </c>
      <c r="O307" s="9">
        <v>4938.7299999999996</v>
      </c>
    </row>
    <row r="308" spans="1:15" hidden="1" x14ac:dyDescent="0.35">
      <c r="A308" s="10" t="s">
        <v>474</v>
      </c>
      <c r="B308" s="12" t="s">
        <v>17</v>
      </c>
      <c r="C308" s="10" t="s">
        <v>17</v>
      </c>
      <c r="D308" s="10" t="s">
        <v>17</v>
      </c>
      <c r="E308" s="10" t="s">
        <v>17</v>
      </c>
      <c r="F308" s="10" t="s">
        <v>17</v>
      </c>
      <c r="G308" s="10" t="s">
        <v>17</v>
      </c>
      <c r="H308" s="10" t="s">
        <v>17</v>
      </c>
      <c r="I308" s="10" t="s">
        <v>17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v>0</v>
      </c>
    </row>
    <row r="309" spans="1:15" hidden="1" x14ac:dyDescent="0.35">
      <c r="A309" s="10" t="s">
        <v>475</v>
      </c>
      <c r="B309" s="12">
        <v>44735</v>
      </c>
      <c r="C309" s="12">
        <v>44741</v>
      </c>
      <c r="D309" s="12">
        <v>44743</v>
      </c>
      <c r="E309" s="10" t="s">
        <v>476</v>
      </c>
      <c r="F309" s="10" t="s">
        <v>20</v>
      </c>
      <c r="G309" s="13" t="s">
        <v>21</v>
      </c>
      <c r="H309" s="10" t="s">
        <v>243</v>
      </c>
      <c r="I309" s="12" t="s">
        <v>131</v>
      </c>
      <c r="J309" s="9">
        <v>1400</v>
      </c>
      <c r="K309" s="9">
        <v>2817.7</v>
      </c>
      <c r="L309" s="9">
        <v>0</v>
      </c>
      <c r="M309" s="9">
        <v>0</v>
      </c>
      <c r="N309" s="9">
        <v>0</v>
      </c>
      <c r="O309" s="9">
        <v>4217.7</v>
      </c>
    </row>
    <row r="310" spans="1:15" x14ac:dyDescent="0.35">
      <c r="A310" s="10" t="s">
        <v>477</v>
      </c>
      <c r="B310" s="12">
        <v>44735</v>
      </c>
      <c r="C310" s="12">
        <v>44741</v>
      </c>
      <c r="D310" s="12">
        <v>44742</v>
      </c>
      <c r="E310" s="10" t="s">
        <v>478</v>
      </c>
      <c r="F310" s="10" t="s">
        <v>62</v>
      </c>
      <c r="G310" s="13" t="s">
        <v>21</v>
      </c>
      <c r="H310" s="10" t="s">
        <v>189</v>
      </c>
      <c r="I310" s="12" t="s">
        <v>131</v>
      </c>
      <c r="J310" s="9">
        <v>1050</v>
      </c>
      <c r="K310" s="9">
        <v>0</v>
      </c>
      <c r="L310" s="9">
        <v>0</v>
      </c>
      <c r="M310" s="9">
        <v>0</v>
      </c>
      <c r="N310" s="9">
        <v>0</v>
      </c>
      <c r="O310" s="9">
        <v>1050</v>
      </c>
    </row>
    <row r="311" spans="1:15" hidden="1" x14ac:dyDescent="0.35">
      <c r="A311" s="10" t="s">
        <v>479</v>
      </c>
      <c r="B311" s="12">
        <v>44736</v>
      </c>
      <c r="C311" s="12">
        <v>44748</v>
      </c>
      <c r="D311" s="12">
        <v>44750</v>
      </c>
      <c r="E311" s="10" t="s">
        <v>480</v>
      </c>
      <c r="F311" s="10" t="s">
        <v>62</v>
      </c>
      <c r="G311" s="13" t="s">
        <v>21</v>
      </c>
      <c r="H311" s="10" t="s">
        <v>240</v>
      </c>
      <c r="I311" s="12" t="s">
        <v>481</v>
      </c>
      <c r="J311" s="9">
        <v>1400</v>
      </c>
      <c r="K311" s="9">
        <v>2957.38</v>
      </c>
      <c r="L311" s="9">
        <v>0</v>
      </c>
      <c r="M311" s="9">
        <v>0</v>
      </c>
      <c r="N311" s="9">
        <v>0</v>
      </c>
      <c r="O311" s="9">
        <v>4357.38</v>
      </c>
    </row>
    <row r="312" spans="1:15" hidden="1" x14ac:dyDescent="0.35">
      <c r="A312" s="10" t="s">
        <v>482</v>
      </c>
      <c r="B312" s="12">
        <v>44736</v>
      </c>
      <c r="C312" s="12">
        <v>44745</v>
      </c>
      <c r="D312" s="12">
        <v>44747</v>
      </c>
      <c r="E312" s="10" t="s">
        <v>130</v>
      </c>
      <c r="F312" s="10" t="s">
        <v>20</v>
      </c>
      <c r="G312" s="13" t="s">
        <v>21</v>
      </c>
      <c r="H312" s="10" t="s">
        <v>28</v>
      </c>
      <c r="I312" s="12" t="s">
        <v>427</v>
      </c>
      <c r="J312" s="9">
        <v>1750</v>
      </c>
      <c r="K312" s="9">
        <v>3570.87</v>
      </c>
      <c r="L312" s="9">
        <v>0</v>
      </c>
      <c r="M312" s="9">
        <v>0</v>
      </c>
      <c r="N312" s="9">
        <v>0</v>
      </c>
      <c r="O312" s="9">
        <v>5320.87</v>
      </c>
    </row>
    <row r="313" spans="1:15" hidden="1" x14ac:dyDescent="0.35">
      <c r="A313" s="10" t="s">
        <v>483</v>
      </c>
      <c r="B313" s="12">
        <v>44736</v>
      </c>
      <c r="C313" s="12">
        <v>44745</v>
      </c>
      <c r="D313" s="12">
        <v>44747</v>
      </c>
      <c r="E313" s="10" t="s">
        <v>133</v>
      </c>
      <c r="F313" s="10" t="s">
        <v>20</v>
      </c>
      <c r="G313" s="13" t="s">
        <v>21</v>
      </c>
      <c r="H313" s="10" t="s">
        <v>28</v>
      </c>
      <c r="I313" s="12" t="s">
        <v>427</v>
      </c>
      <c r="J313" s="9">
        <v>1750</v>
      </c>
      <c r="K313" s="9">
        <v>3570.87</v>
      </c>
      <c r="L313" s="9">
        <v>0</v>
      </c>
      <c r="M313" s="9">
        <v>0</v>
      </c>
      <c r="N313" s="9">
        <v>0</v>
      </c>
      <c r="O313" s="9">
        <v>5320.87</v>
      </c>
    </row>
    <row r="314" spans="1:15" hidden="1" x14ac:dyDescent="0.35">
      <c r="A314" s="10" t="s">
        <v>484</v>
      </c>
      <c r="B314" s="12">
        <v>44740</v>
      </c>
      <c r="C314" s="12">
        <v>44748</v>
      </c>
      <c r="D314" s="12">
        <v>44750</v>
      </c>
      <c r="E314" s="10" t="s">
        <v>485</v>
      </c>
      <c r="F314" s="10" t="s">
        <v>20</v>
      </c>
      <c r="G314" s="13" t="s">
        <v>21</v>
      </c>
      <c r="H314" s="10" t="s">
        <v>28</v>
      </c>
      <c r="I314" s="12" t="s">
        <v>481</v>
      </c>
      <c r="J314" s="9">
        <v>1400</v>
      </c>
      <c r="K314" s="9">
        <v>2319.2399999999998</v>
      </c>
      <c r="L314" s="9">
        <v>0</v>
      </c>
      <c r="M314" s="9">
        <v>3301.2</v>
      </c>
      <c r="N314" s="9">
        <v>0</v>
      </c>
      <c r="O314" s="9">
        <v>7020.44</v>
      </c>
    </row>
    <row r="315" spans="1:15" hidden="1" x14ac:dyDescent="0.35">
      <c r="A315" s="10" t="s">
        <v>486</v>
      </c>
      <c r="B315" s="12">
        <v>44736</v>
      </c>
      <c r="C315" s="12">
        <v>44753</v>
      </c>
      <c r="D315" s="12">
        <v>44754</v>
      </c>
      <c r="E315" s="10" t="s">
        <v>102</v>
      </c>
      <c r="F315" s="10" t="s">
        <v>20</v>
      </c>
      <c r="G315" s="13" t="s">
        <v>21</v>
      </c>
      <c r="H315" s="10" t="s">
        <v>28</v>
      </c>
      <c r="I315" s="12" t="s">
        <v>445</v>
      </c>
      <c r="J315" s="9">
        <v>1560</v>
      </c>
      <c r="K315" s="9">
        <v>1970.75</v>
      </c>
      <c r="L315" s="9">
        <v>0</v>
      </c>
      <c r="M315" s="9">
        <v>0</v>
      </c>
      <c r="N315" s="9">
        <v>0</v>
      </c>
      <c r="O315" s="9">
        <v>3530.75</v>
      </c>
    </row>
    <row r="316" spans="1:15" hidden="1" x14ac:dyDescent="0.35">
      <c r="A316" s="10" t="s">
        <v>487</v>
      </c>
      <c r="B316" s="12">
        <v>44736</v>
      </c>
      <c r="C316" s="12">
        <v>44753</v>
      </c>
      <c r="D316" s="12">
        <v>44755</v>
      </c>
      <c r="E316" s="10" t="s">
        <v>146</v>
      </c>
      <c r="F316" s="10" t="s">
        <v>20</v>
      </c>
      <c r="G316" s="13" t="s">
        <v>21</v>
      </c>
      <c r="H316" s="10" t="s">
        <v>243</v>
      </c>
      <c r="I316" s="12" t="s">
        <v>445</v>
      </c>
      <c r="J316" s="9">
        <v>2340</v>
      </c>
      <c r="K316" s="9">
        <v>1970.75</v>
      </c>
      <c r="L316" s="9">
        <v>0</v>
      </c>
      <c r="M316" s="9">
        <v>0</v>
      </c>
      <c r="N316" s="9">
        <v>0</v>
      </c>
      <c r="O316" s="9">
        <v>4310.75</v>
      </c>
    </row>
    <row r="317" spans="1:15" hidden="1" x14ac:dyDescent="0.35">
      <c r="A317" s="10" t="s">
        <v>488</v>
      </c>
      <c r="B317" s="12">
        <v>44736</v>
      </c>
      <c r="C317" s="12">
        <v>44753</v>
      </c>
      <c r="D317" s="12">
        <v>44755</v>
      </c>
      <c r="E317" s="10" t="s">
        <v>276</v>
      </c>
      <c r="F317" s="10" t="s">
        <v>20</v>
      </c>
      <c r="G317" s="13" t="s">
        <v>21</v>
      </c>
      <c r="H317" s="10" t="s">
        <v>28</v>
      </c>
      <c r="I317" s="12" t="s">
        <v>445</v>
      </c>
      <c r="J317" s="9">
        <v>2340</v>
      </c>
      <c r="K317" s="9">
        <v>1970.75</v>
      </c>
      <c r="L317" s="9">
        <v>0</v>
      </c>
      <c r="M317" s="9">
        <v>0</v>
      </c>
      <c r="N317" s="9">
        <v>0</v>
      </c>
      <c r="O317" s="9">
        <v>4310.75</v>
      </c>
    </row>
    <row r="318" spans="1:15" hidden="1" x14ac:dyDescent="0.35">
      <c r="A318" s="10" t="s">
        <v>489</v>
      </c>
      <c r="B318" s="12">
        <v>44736</v>
      </c>
      <c r="C318" s="12">
        <v>44741</v>
      </c>
      <c r="D318" s="12">
        <v>44743</v>
      </c>
      <c r="E318" s="10" t="s">
        <v>46</v>
      </c>
      <c r="F318" s="10" t="s">
        <v>20</v>
      </c>
      <c r="G318" s="13" t="s">
        <v>21</v>
      </c>
      <c r="H318" s="10" t="s">
        <v>243</v>
      </c>
      <c r="I318" s="12" t="s">
        <v>131</v>
      </c>
      <c r="J318" s="9">
        <v>1750</v>
      </c>
      <c r="K318" s="9">
        <v>2919.93</v>
      </c>
      <c r="L318" s="9">
        <v>0</v>
      </c>
      <c r="M318" s="9">
        <v>0</v>
      </c>
      <c r="N318" s="9">
        <v>0</v>
      </c>
      <c r="O318" s="9">
        <v>4669.93</v>
      </c>
    </row>
    <row r="319" spans="1:15" hidden="1" x14ac:dyDescent="0.35">
      <c r="A319" s="10" t="s">
        <v>490</v>
      </c>
      <c r="B319" s="12">
        <v>44736</v>
      </c>
      <c r="C319" s="12">
        <v>44748</v>
      </c>
      <c r="D319" s="12">
        <v>44750</v>
      </c>
      <c r="E319" s="10" t="s">
        <v>491</v>
      </c>
      <c r="F319" s="10" t="s">
        <v>62</v>
      </c>
      <c r="G319" s="13" t="s">
        <v>21</v>
      </c>
      <c r="H319" s="10" t="s">
        <v>28</v>
      </c>
      <c r="I319" s="12" t="s">
        <v>481</v>
      </c>
      <c r="J319" s="9">
        <v>1400</v>
      </c>
      <c r="K319" s="9">
        <v>2492.8000000000002</v>
      </c>
      <c r="L319" s="9">
        <v>0</v>
      </c>
      <c r="M319" s="9">
        <v>0</v>
      </c>
      <c r="N319" s="9">
        <v>0</v>
      </c>
      <c r="O319" s="9">
        <v>3892.8</v>
      </c>
    </row>
    <row r="320" spans="1:15" hidden="1" x14ac:dyDescent="0.35">
      <c r="A320" s="10" t="s">
        <v>492</v>
      </c>
      <c r="B320" s="12">
        <v>44736</v>
      </c>
      <c r="C320" s="12">
        <v>44748</v>
      </c>
      <c r="D320" s="12">
        <v>44750</v>
      </c>
      <c r="E320" s="10" t="s">
        <v>193</v>
      </c>
      <c r="F320" s="10" t="s">
        <v>20</v>
      </c>
      <c r="G320" s="13" t="s">
        <v>21</v>
      </c>
      <c r="H320" s="10" t="s">
        <v>28</v>
      </c>
      <c r="I320" s="12" t="s">
        <v>481</v>
      </c>
      <c r="J320" s="9">
        <v>1400</v>
      </c>
      <c r="K320" s="9">
        <v>2257.88</v>
      </c>
      <c r="L320" s="9">
        <v>0</v>
      </c>
      <c r="M320" s="9">
        <v>0</v>
      </c>
      <c r="N320" s="9">
        <v>0</v>
      </c>
      <c r="O320" s="9">
        <v>3657.88</v>
      </c>
    </row>
    <row r="321" spans="1:15" hidden="1" x14ac:dyDescent="0.35">
      <c r="A321" s="10" t="s">
        <v>493</v>
      </c>
      <c r="B321" s="12">
        <v>44736</v>
      </c>
      <c r="C321" s="12">
        <v>44749</v>
      </c>
      <c r="D321" s="12">
        <v>44750</v>
      </c>
      <c r="E321" s="10" t="s">
        <v>88</v>
      </c>
      <c r="F321" s="10" t="s">
        <v>20</v>
      </c>
      <c r="G321" s="13" t="s">
        <v>21</v>
      </c>
      <c r="H321" s="10" t="s">
        <v>243</v>
      </c>
      <c r="I321" s="12" t="s">
        <v>86</v>
      </c>
      <c r="J321" s="9">
        <v>1170</v>
      </c>
      <c r="K321" s="9">
        <v>3048.79</v>
      </c>
      <c r="L321" s="9">
        <v>0</v>
      </c>
      <c r="M321" s="9">
        <v>0</v>
      </c>
      <c r="N321" s="9">
        <v>0</v>
      </c>
      <c r="O321" s="9">
        <v>4218.79</v>
      </c>
    </row>
    <row r="322" spans="1:15" hidden="1" x14ac:dyDescent="0.35">
      <c r="A322" s="10" t="s">
        <v>494</v>
      </c>
      <c r="B322" s="12">
        <v>44739</v>
      </c>
      <c r="C322" s="12">
        <v>44741</v>
      </c>
      <c r="D322" s="12">
        <v>44743</v>
      </c>
      <c r="E322" s="10" t="s">
        <v>495</v>
      </c>
      <c r="F322" s="10" t="s">
        <v>62</v>
      </c>
      <c r="G322" s="13" t="s">
        <v>21</v>
      </c>
      <c r="H322" s="10" t="s">
        <v>28</v>
      </c>
      <c r="I322" s="12" t="s">
        <v>131</v>
      </c>
      <c r="J322" s="9">
        <v>1400</v>
      </c>
      <c r="K322" s="9">
        <v>0</v>
      </c>
      <c r="L322" s="9">
        <v>0</v>
      </c>
      <c r="M322" s="9">
        <v>0</v>
      </c>
      <c r="N322" s="9">
        <v>0</v>
      </c>
      <c r="O322" s="9">
        <v>1400</v>
      </c>
    </row>
    <row r="323" spans="1:15" x14ac:dyDescent="0.35">
      <c r="A323" s="10" t="s">
        <v>496</v>
      </c>
      <c r="B323" s="12">
        <v>44739</v>
      </c>
      <c r="C323" s="12">
        <v>44741</v>
      </c>
      <c r="D323" s="12">
        <v>44742</v>
      </c>
      <c r="E323" s="10" t="s">
        <v>497</v>
      </c>
      <c r="F323" s="10" t="s">
        <v>62</v>
      </c>
      <c r="G323" s="13" t="s">
        <v>21</v>
      </c>
      <c r="H323" s="10" t="s">
        <v>293</v>
      </c>
      <c r="I323" s="12" t="s">
        <v>131</v>
      </c>
      <c r="J323" s="9">
        <v>1050</v>
      </c>
      <c r="K323" s="9">
        <v>1973.12</v>
      </c>
      <c r="L323" s="9">
        <v>0</v>
      </c>
      <c r="M323" s="9">
        <v>0</v>
      </c>
      <c r="N323" s="9">
        <v>0</v>
      </c>
      <c r="O323" s="9">
        <v>3023.12</v>
      </c>
    </row>
    <row r="324" spans="1:15" hidden="1" x14ac:dyDescent="0.35">
      <c r="A324" s="10" t="s">
        <v>498</v>
      </c>
      <c r="B324" s="12">
        <v>44739</v>
      </c>
      <c r="C324" s="12">
        <v>44766</v>
      </c>
      <c r="D324" s="12">
        <v>44772</v>
      </c>
      <c r="E324" s="10" t="s">
        <v>499</v>
      </c>
      <c r="F324" s="10" t="s">
        <v>20</v>
      </c>
      <c r="G324" s="13" t="s">
        <v>21</v>
      </c>
      <c r="H324" s="10" t="s">
        <v>28</v>
      </c>
      <c r="I324" s="12" t="s">
        <v>457</v>
      </c>
      <c r="J324" s="9">
        <v>5525</v>
      </c>
      <c r="K324" s="9">
        <v>1559.84</v>
      </c>
      <c r="L324" s="9">
        <v>0</v>
      </c>
      <c r="M324" s="9">
        <v>0</v>
      </c>
      <c r="N324" s="9">
        <v>0</v>
      </c>
      <c r="O324" s="9">
        <v>7084.84</v>
      </c>
    </row>
    <row r="325" spans="1:15" hidden="1" x14ac:dyDescent="0.35">
      <c r="A325" s="10" t="s">
        <v>500</v>
      </c>
      <c r="B325" s="12">
        <v>44740</v>
      </c>
      <c r="C325" s="12">
        <v>44741</v>
      </c>
      <c r="D325" s="12">
        <v>44743</v>
      </c>
      <c r="E325" s="10" t="s">
        <v>501</v>
      </c>
      <c r="F325" s="10" t="s">
        <v>62</v>
      </c>
      <c r="G325" s="13" t="s">
        <v>21</v>
      </c>
      <c r="H325" s="10" t="s">
        <v>189</v>
      </c>
      <c r="I325" s="12" t="s">
        <v>131</v>
      </c>
      <c r="J325" s="9">
        <v>1400</v>
      </c>
      <c r="K325" s="9">
        <v>0</v>
      </c>
      <c r="L325" s="9">
        <v>0</v>
      </c>
      <c r="M325" s="9">
        <v>0</v>
      </c>
      <c r="N325" s="9">
        <v>0</v>
      </c>
      <c r="O325" s="9">
        <v>1400</v>
      </c>
    </row>
    <row r="326" spans="1:15" hidden="1" x14ac:dyDescent="0.35">
      <c r="A326" s="10" t="s">
        <v>502</v>
      </c>
      <c r="B326" s="12">
        <v>44740</v>
      </c>
      <c r="C326" s="12">
        <v>44749</v>
      </c>
      <c r="D326" s="12">
        <v>44750</v>
      </c>
      <c r="E326" s="10" t="s">
        <v>46</v>
      </c>
      <c r="F326" s="10" t="s">
        <v>20</v>
      </c>
      <c r="G326" s="13" t="s">
        <v>21</v>
      </c>
      <c r="H326" s="10" t="s">
        <v>28</v>
      </c>
      <c r="I326" s="12" t="s">
        <v>218</v>
      </c>
      <c r="J326" s="9">
        <v>0</v>
      </c>
      <c r="K326" s="9">
        <v>2065.19</v>
      </c>
      <c r="L326" s="9">
        <v>0</v>
      </c>
      <c r="M326" s="9">
        <v>0</v>
      </c>
      <c r="N326" s="9">
        <v>0</v>
      </c>
      <c r="O326" s="9">
        <f>K326+L326+M326+N326</f>
        <v>2065.19</v>
      </c>
    </row>
    <row r="327" spans="1:15" hidden="1" x14ac:dyDescent="0.35">
      <c r="A327" s="10" t="s">
        <v>503</v>
      </c>
      <c r="B327" s="12" t="s">
        <v>17</v>
      </c>
      <c r="C327" s="10" t="s">
        <v>17</v>
      </c>
      <c r="D327" s="10" t="s">
        <v>17</v>
      </c>
      <c r="E327" s="10" t="s">
        <v>17</v>
      </c>
      <c r="F327" s="10" t="s">
        <v>17</v>
      </c>
      <c r="G327" s="10" t="s">
        <v>17</v>
      </c>
      <c r="H327" s="10" t="s">
        <v>17</v>
      </c>
      <c r="I327" s="10" t="s">
        <v>17</v>
      </c>
      <c r="J327" s="9">
        <v>0</v>
      </c>
      <c r="K327" s="9">
        <v>0</v>
      </c>
      <c r="L327" s="9">
        <v>0</v>
      </c>
      <c r="M327" s="9">
        <v>0</v>
      </c>
      <c r="N327" s="9">
        <v>0</v>
      </c>
      <c r="O327" s="9">
        <v>0</v>
      </c>
    </row>
    <row r="328" spans="1:15" hidden="1" x14ac:dyDescent="0.35">
      <c r="A328" s="10" t="s">
        <v>504</v>
      </c>
      <c r="B328" s="12">
        <v>44740</v>
      </c>
      <c r="C328" s="12">
        <v>44741</v>
      </c>
      <c r="D328" s="12">
        <v>44743</v>
      </c>
      <c r="E328" s="10" t="s">
        <v>128</v>
      </c>
      <c r="F328" s="10" t="s">
        <v>20</v>
      </c>
      <c r="G328" s="13" t="s">
        <v>21</v>
      </c>
      <c r="H328" s="10" t="s">
        <v>28</v>
      </c>
      <c r="I328" s="12" t="s">
        <v>131</v>
      </c>
      <c r="J328" s="9">
        <v>1750</v>
      </c>
      <c r="K328" s="9">
        <v>4834.55</v>
      </c>
      <c r="L328" s="9">
        <v>0</v>
      </c>
      <c r="M328" s="9">
        <v>0</v>
      </c>
      <c r="N328" s="9">
        <v>0</v>
      </c>
      <c r="O328" s="9">
        <v>6584.55</v>
      </c>
    </row>
    <row r="329" spans="1:15" hidden="1" x14ac:dyDescent="0.35">
      <c r="A329" s="10" t="s">
        <v>505</v>
      </c>
      <c r="B329" s="12" t="s">
        <v>17</v>
      </c>
      <c r="C329" s="10" t="s">
        <v>17</v>
      </c>
      <c r="D329" s="10" t="s">
        <v>17</v>
      </c>
      <c r="E329" s="10" t="s">
        <v>17</v>
      </c>
      <c r="F329" s="10" t="s">
        <v>17</v>
      </c>
      <c r="G329" s="10" t="s">
        <v>17</v>
      </c>
      <c r="H329" s="10" t="s">
        <v>17</v>
      </c>
      <c r="I329" s="10" t="s">
        <v>17</v>
      </c>
      <c r="J329" s="9">
        <v>0</v>
      </c>
      <c r="K329" s="9">
        <v>0</v>
      </c>
      <c r="L329" s="9">
        <v>0</v>
      </c>
      <c r="M329" s="9">
        <v>0</v>
      </c>
      <c r="N329" s="9">
        <v>0</v>
      </c>
      <c r="O329" s="9">
        <v>0</v>
      </c>
    </row>
    <row r="330" spans="1:15" hidden="1" x14ac:dyDescent="0.35">
      <c r="A330" s="10" t="s">
        <v>506</v>
      </c>
      <c r="B330" s="12" t="s">
        <v>17</v>
      </c>
      <c r="C330" s="10" t="s">
        <v>17</v>
      </c>
      <c r="D330" s="10" t="s">
        <v>17</v>
      </c>
      <c r="E330" s="10" t="s">
        <v>17</v>
      </c>
      <c r="F330" s="10" t="s">
        <v>17</v>
      </c>
      <c r="G330" s="10" t="s">
        <v>17</v>
      </c>
      <c r="H330" s="10" t="s">
        <v>17</v>
      </c>
      <c r="I330" s="10" t="s">
        <v>17</v>
      </c>
      <c r="J330" s="9">
        <v>0</v>
      </c>
      <c r="K330" s="9">
        <v>0</v>
      </c>
      <c r="L330" s="9">
        <v>0</v>
      </c>
      <c r="M330" s="9">
        <v>0</v>
      </c>
      <c r="N330" s="9">
        <v>0</v>
      </c>
      <c r="O330" s="9">
        <v>0</v>
      </c>
    </row>
    <row r="331" spans="1:15" hidden="1" x14ac:dyDescent="0.35">
      <c r="A331" s="10" t="s">
        <v>507</v>
      </c>
      <c r="B331" s="12">
        <v>44741</v>
      </c>
      <c r="C331" s="12">
        <v>44743</v>
      </c>
      <c r="D331" s="12">
        <v>44743</v>
      </c>
      <c r="E331" s="10" t="s">
        <v>50</v>
      </c>
      <c r="F331" s="10" t="s">
        <v>20</v>
      </c>
      <c r="G331" s="13" t="s">
        <v>21</v>
      </c>
      <c r="H331" s="10" t="s">
        <v>28</v>
      </c>
      <c r="I331" s="12" t="s">
        <v>508</v>
      </c>
      <c r="J331" s="9">
        <v>850</v>
      </c>
      <c r="K331" s="9">
        <v>4432.42</v>
      </c>
      <c r="L331" s="9">
        <v>0</v>
      </c>
      <c r="M331" s="9">
        <v>0</v>
      </c>
      <c r="N331" s="9">
        <v>0</v>
      </c>
      <c r="O331" s="9">
        <v>5282.42</v>
      </c>
    </row>
    <row r="332" spans="1:15" hidden="1" x14ac:dyDescent="0.35">
      <c r="A332" s="25" t="s">
        <v>509</v>
      </c>
      <c r="B332" s="10" t="s">
        <v>510</v>
      </c>
      <c r="C332" s="26" t="s">
        <v>510</v>
      </c>
      <c r="D332" s="12" t="s">
        <v>510</v>
      </c>
      <c r="E332" s="10" t="s">
        <v>510</v>
      </c>
      <c r="F332" s="10" t="s">
        <v>510</v>
      </c>
      <c r="G332" s="10" t="s">
        <v>510</v>
      </c>
      <c r="H332" s="10" t="s">
        <v>510</v>
      </c>
      <c r="I332" s="12" t="s">
        <v>510</v>
      </c>
      <c r="J332" s="9">
        <v>0</v>
      </c>
      <c r="K332" s="9">
        <v>0</v>
      </c>
      <c r="L332" s="9">
        <v>0</v>
      </c>
      <c r="M332" s="9">
        <v>0</v>
      </c>
      <c r="N332" s="9">
        <v>0</v>
      </c>
      <c r="O332" s="9">
        <v>0</v>
      </c>
    </row>
    <row r="333" spans="1:15" hidden="1" x14ac:dyDescent="0.35">
      <c r="A333" s="25" t="s">
        <v>511</v>
      </c>
      <c r="B333" s="10" t="s">
        <v>510</v>
      </c>
      <c r="C333" s="26" t="s">
        <v>510</v>
      </c>
      <c r="D333" s="12" t="s">
        <v>510</v>
      </c>
      <c r="E333" s="10" t="s">
        <v>510</v>
      </c>
      <c r="F333" s="10" t="s">
        <v>510</v>
      </c>
      <c r="G333" s="10" t="s">
        <v>510</v>
      </c>
      <c r="H333" s="10" t="s">
        <v>510</v>
      </c>
      <c r="I333" s="12" t="s">
        <v>510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</row>
    <row r="334" spans="1:15" ht="15" hidden="1" customHeight="1" x14ac:dyDescent="0.35">
      <c r="A334" s="25" t="s">
        <v>512</v>
      </c>
      <c r="B334" s="10" t="s">
        <v>510</v>
      </c>
      <c r="C334" s="26" t="s">
        <v>510</v>
      </c>
      <c r="D334" s="12" t="s">
        <v>510</v>
      </c>
      <c r="E334" s="10" t="s">
        <v>510</v>
      </c>
      <c r="F334" s="10" t="s">
        <v>510</v>
      </c>
      <c r="G334" s="10" t="s">
        <v>510</v>
      </c>
      <c r="H334" s="10" t="s">
        <v>510</v>
      </c>
      <c r="I334" s="12" t="s">
        <v>510</v>
      </c>
      <c r="J334" s="9">
        <v>0</v>
      </c>
      <c r="K334" s="9">
        <v>0</v>
      </c>
      <c r="L334" s="9">
        <v>0</v>
      </c>
      <c r="M334" s="9">
        <v>0</v>
      </c>
      <c r="N334" s="9">
        <v>0</v>
      </c>
      <c r="O334" s="9">
        <v>0</v>
      </c>
    </row>
    <row r="335" spans="1:15" ht="16.5" hidden="1" customHeight="1" x14ac:dyDescent="0.35">
      <c r="A335" s="25" t="s">
        <v>513</v>
      </c>
      <c r="B335" s="12">
        <v>44743</v>
      </c>
      <c r="C335" s="26">
        <v>44749</v>
      </c>
      <c r="D335" s="12">
        <v>44749</v>
      </c>
      <c r="E335" s="10" t="s">
        <v>46</v>
      </c>
      <c r="F335" s="10" t="s">
        <v>20</v>
      </c>
      <c r="G335" s="10" t="s">
        <v>514</v>
      </c>
      <c r="H335" s="10" t="s">
        <v>243</v>
      </c>
      <c r="I335" s="12" t="s">
        <v>86</v>
      </c>
      <c r="J335" s="9">
        <v>780</v>
      </c>
      <c r="K335" s="9">
        <v>2953.24</v>
      </c>
      <c r="L335" s="9">
        <v>0</v>
      </c>
      <c r="M335" s="9">
        <v>0</v>
      </c>
      <c r="N335" s="9">
        <v>0</v>
      </c>
      <c r="O335" s="9">
        <v>3733.2469999999998</v>
      </c>
    </row>
    <row r="336" spans="1:15" ht="16.5" hidden="1" customHeight="1" x14ac:dyDescent="0.35">
      <c r="A336" s="25" t="s">
        <v>515</v>
      </c>
      <c r="B336" s="10" t="s">
        <v>510</v>
      </c>
      <c r="C336" s="26" t="s">
        <v>510</v>
      </c>
      <c r="D336" s="12" t="s">
        <v>510</v>
      </c>
      <c r="E336" s="10" t="s">
        <v>510</v>
      </c>
      <c r="F336" s="10" t="s">
        <v>510</v>
      </c>
      <c r="G336" s="10" t="s">
        <v>510</v>
      </c>
      <c r="H336" s="10" t="s">
        <v>510</v>
      </c>
      <c r="I336" s="12" t="s">
        <v>510</v>
      </c>
      <c r="J336" s="9">
        <v>0</v>
      </c>
      <c r="K336" s="9">
        <v>0</v>
      </c>
      <c r="L336" s="9">
        <v>0</v>
      </c>
      <c r="M336" s="9">
        <v>0</v>
      </c>
      <c r="N336" s="9">
        <v>0</v>
      </c>
      <c r="O336" s="9">
        <v>0</v>
      </c>
    </row>
    <row r="337" spans="1:15" ht="16.5" hidden="1" customHeight="1" x14ac:dyDescent="0.35">
      <c r="A337" s="25" t="s">
        <v>516</v>
      </c>
      <c r="B337" s="12">
        <v>44746</v>
      </c>
      <c r="C337" s="26">
        <v>44773</v>
      </c>
      <c r="D337" s="12">
        <v>44779</v>
      </c>
      <c r="E337" s="10" t="s">
        <v>204</v>
      </c>
      <c r="F337" s="10" t="s">
        <v>20</v>
      </c>
      <c r="G337" s="10" t="s">
        <v>42</v>
      </c>
      <c r="H337" s="10" t="s">
        <v>28</v>
      </c>
      <c r="I337" s="12" t="s">
        <v>343</v>
      </c>
      <c r="J337" s="9">
        <v>10502.4</v>
      </c>
      <c r="K337" s="9">
        <v>25753.7</v>
      </c>
      <c r="L337" s="9">
        <v>14059.04</v>
      </c>
      <c r="M337" s="9">
        <v>0</v>
      </c>
      <c r="N337" s="9">
        <v>433.22</v>
      </c>
      <c r="O337" s="9">
        <f>J337+K337+L337+M337+N337</f>
        <v>50748.36</v>
      </c>
    </row>
    <row r="338" spans="1:15" hidden="1" x14ac:dyDescent="0.35">
      <c r="A338" s="25" t="s">
        <v>517</v>
      </c>
      <c r="B338" s="12">
        <v>44746</v>
      </c>
      <c r="C338" s="26">
        <v>44773</v>
      </c>
      <c r="D338" s="12">
        <v>44779</v>
      </c>
      <c r="E338" s="10" t="s">
        <v>25</v>
      </c>
      <c r="F338" s="10" t="s">
        <v>20</v>
      </c>
      <c r="G338" s="10" t="s">
        <v>42</v>
      </c>
      <c r="H338" s="10" t="s">
        <v>28</v>
      </c>
      <c r="I338" s="12" t="s">
        <v>343</v>
      </c>
      <c r="J338" s="9">
        <v>10502.4</v>
      </c>
      <c r="K338" s="9">
        <v>25753.7</v>
      </c>
      <c r="L338" s="9">
        <v>14059.04</v>
      </c>
      <c r="M338" s="9">
        <v>0</v>
      </c>
      <c r="N338" s="9">
        <v>433.22</v>
      </c>
      <c r="O338" s="9">
        <f>J338+K338+L338+M338+N338</f>
        <v>50748.36</v>
      </c>
    </row>
    <row r="339" spans="1:15" hidden="1" x14ac:dyDescent="0.35">
      <c r="A339" s="25" t="s">
        <v>518</v>
      </c>
      <c r="B339" s="12">
        <v>44746</v>
      </c>
      <c r="C339" s="26">
        <v>44773</v>
      </c>
      <c r="D339" s="12">
        <v>44779</v>
      </c>
      <c r="E339" s="10" t="s">
        <v>285</v>
      </c>
      <c r="F339" s="10" t="s">
        <v>20</v>
      </c>
      <c r="G339" s="10" t="s">
        <v>42</v>
      </c>
      <c r="H339" s="10" t="s">
        <v>243</v>
      </c>
      <c r="I339" s="12" t="s">
        <v>343</v>
      </c>
      <c r="J339" s="9">
        <v>10502.4</v>
      </c>
      <c r="K339" s="9">
        <v>21366.78</v>
      </c>
      <c r="L339" s="9">
        <v>14059.04</v>
      </c>
      <c r="M339" s="9">
        <v>0</v>
      </c>
      <c r="N339" s="9">
        <v>433.22</v>
      </c>
      <c r="O339" s="9">
        <f>J339+K339+L339+M339+N339</f>
        <v>46361.440000000002</v>
      </c>
    </row>
    <row r="340" spans="1:15" hidden="1" x14ac:dyDescent="0.35">
      <c r="A340" s="25" t="s">
        <v>519</v>
      </c>
      <c r="B340" s="12">
        <v>44746</v>
      </c>
      <c r="C340" s="26">
        <v>44755</v>
      </c>
      <c r="D340" s="12">
        <v>44756</v>
      </c>
      <c r="E340" s="10" t="s">
        <v>27</v>
      </c>
      <c r="F340" s="10" t="s">
        <v>20</v>
      </c>
      <c r="G340" s="10" t="s">
        <v>514</v>
      </c>
      <c r="H340" s="10" t="s">
        <v>28</v>
      </c>
      <c r="I340" s="12" t="s">
        <v>86</v>
      </c>
      <c r="J340" s="9">
        <v>1560</v>
      </c>
      <c r="K340" s="9">
        <v>2261.0700000000002</v>
      </c>
      <c r="L340" s="9">
        <v>0</v>
      </c>
      <c r="M340" s="9">
        <v>0</v>
      </c>
      <c r="N340" s="9">
        <v>0</v>
      </c>
      <c r="O340" s="9">
        <v>3821.07</v>
      </c>
    </row>
    <row r="341" spans="1:15" x14ac:dyDescent="0.35">
      <c r="A341" s="25" t="s">
        <v>520</v>
      </c>
      <c r="B341" s="12">
        <v>44746</v>
      </c>
      <c r="C341" s="26">
        <v>44755</v>
      </c>
      <c r="D341" s="12">
        <v>44606</v>
      </c>
      <c r="E341" s="10" t="s">
        <v>521</v>
      </c>
      <c r="F341" s="10" t="s">
        <v>20</v>
      </c>
      <c r="G341" s="10" t="s">
        <v>514</v>
      </c>
      <c r="H341" s="10" t="s">
        <v>243</v>
      </c>
      <c r="I341" s="12" t="s">
        <v>86</v>
      </c>
      <c r="J341" s="9">
        <v>1560</v>
      </c>
      <c r="K341" s="9">
        <v>2261.0700000000002</v>
      </c>
      <c r="L341" s="9">
        <v>0</v>
      </c>
      <c r="M341" s="9">
        <v>0</v>
      </c>
      <c r="N341" s="9">
        <v>0</v>
      </c>
      <c r="O341" s="9">
        <v>3821.07</v>
      </c>
    </row>
    <row r="342" spans="1:15" hidden="1" x14ac:dyDescent="0.35">
      <c r="A342" s="25" t="s">
        <v>522</v>
      </c>
      <c r="B342" s="12">
        <v>44746</v>
      </c>
      <c r="C342" s="26">
        <v>44755</v>
      </c>
      <c r="D342" s="12">
        <v>44756</v>
      </c>
      <c r="E342" s="10" t="s">
        <v>523</v>
      </c>
      <c r="F342" s="10" t="s">
        <v>20</v>
      </c>
      <c r="G342" s="10" t="s">
        <v>514</v>
      </c>
      <c r="H342" s="10" t="s">
        <v>243</v>
      </c>
      <c r="I342" s="12" t="s">
        <v>86</v>
      </c>
      <c r="J342" s="9">
        <v>1560</v>
      </c>
      <c r="K342" s="9">
        <v>2261.0700000000002</v>
      </c>
      <c r="L342" s="9">
        <v>0</v>
      </c>
      <c r="M342" s="9">
        <v>0</v>
      </c>
      <c r="N342" s="9">
        <v>0</v>
      </c>
      <c r="O342" s="9">
        <v>3821.07</v>
      </c>
    </row>
    <row r="343" spans="1:15" hidden="1" x14ac:dyDescent="0.35">
      <c r="A343" s="25" t="s">
        <v>524</v>
      </c>
      <c r="B343" s="12">
        <v>44781</v>
      </c>
      <c r="C343" s="26">
        <v>44748</v>
      </c>
      <c r="D343" s="12">
        <v>44750</v>
      </c>
      <c r="E343" s="10" t="s">
        <v>525</v>
      </c>
      <c r="F343" s="10" t="s">
        <v>20</v>
      </c>
      <c r="G343" s="10" t="s">
        <v>21</v>
      </c>
      <c r="H343" s="10" t="s">
        <v>28</v>
      </c>
      <c r="I343" s="12" t="s">
        <v>481</v>
      </c>
      <c r="J343" s="9">
        <v>1400</v>
      </c>
      <c r="K343" s="9">
        <v>3927.14</v>
      </c>
      <c r="L343" s="9">
        <v>0</v>
      </c>
      <c r="M343" s="9">
        <v>0</v>
      </c>
      <c r="N343" s="9">
        <v>0</v>
      </c>
      <c r="O343" s="9">
        <v>5327.14</v>
      </c>
    </row>
    <row r="344" spans="1:15" hidden="1" x14ac:dyDescent="0.35">
      <c r="A344" s="25" t="s">
        <v>526</v>
      </c>
      <c r="B344" s="12">
        <v>44748</v>
      </c>
      <c r="C344" s="26">
        <v>44817</v>
      </c>
      <c r="D344" s="12">
        <v>44828</v>
      </c>
      <c r="E344" s="10" t="s">
        <v>46</v>
      </c>
      <c r="F344" s="10" t="s">
        <v>20</v>
      </c>
      <c r="G344" s="10" t="s">
        <v>42</v>
      </c>
      <c r="H344" s="10" t="s">
        <v>28</v>
      </c>
      <c r="I344" s="12" t="s">
        <v>527</v>
      </c>
      <c r="J344" s="9">
        <v>0</v>
      </c>
      <c r="K344" s="9">
        <v>14080.69</v>
      </c>
      <c r="L344" s="9">
        <v>0</v>
      </c>
      <c r="M344" s="9">
        <v>0</v>
      </c>
      <c r="N344" s="9">
        <v>676.32</v>
      </c>
      <c r="O344" s="9">
        <f>J344+K344+L344+M344+N344</f>
        <v>14757.01</v>
      </c>
    </row>
    <row r="345" spans="1:15" hidden="1" x14ac:dyDescent="0.35">
      <c r="A345" s="25" t="s">
        <v>528</v>
      </c>
      <c r="B345" s="12">
        <v>44748</v>
      </c>
      <c r="C345" s="26">
        <v>44817</v>
      </c>
      <c r="D345" s="12">
        <v>44828</v>
      </c>
      <c r="E345" s="10" t="s">
        <v>273</v>
      </c>
      <c r="F345" s="10" t="s">
        <v>20</v>
      </c>
      <c r="G345" s="10" t="s">
        <v>42</v>
      </c>
      <c r="H345" s="10" t="s">
        <v>28</v>
      </c>
      <c r="I345" s="12" t="s">
        <v>527</v>
      </c>
      <c r="J345" s="9">
        <v>0</v>
      </c>
      <c r="K345" s="9">
        <v>14080.69</v>
      </c>
      <c r="L345" s="9">
        <v>0</v>
      </c>
      <c r="M345" s="9">
        <v>0</v>
      </c>
      <c r="N345" s="9">
        <v>676.32</v>
      </c>
      <c r="O345" s="9">
        <f>J345+K345+L345+M345+N345</f>
        <v>14757.01</v>
      </c>
    </row>
    <row r="346" spans="1:15" hidden="1" x14ac:dyDescent="0.35">
      <c r="A346" s="25" t="s">
        <v>529</v>
      </c>
      <c r="B346" s="12">
        <v>44749</v>
      </c>
      <c r="C346" s="26">
        <v>44753</v>
      </c>
      <c r="D346" s="12">
        <v>44754</v>
      </c>
      <c r="E346" s="10" t="s">
        <v>222</v>
      </c>
      <c r="F346" s="10" t="s">
        <v>20</v>
      </c>
      <c r="G346" s="10" t="s">
        <v>514</v>
      </c>
      <c r="H346" s="10" t="s">
        <v>243</v>
      </c>
      <c r="I346" s="12" t="s">
        <v>303</v>
      </c>
      <c r="J346" s="9">
        <v>1170</v>
      </c>
      <c r="K346" s="9">
        <v>3619.5</v>
      </c>
      <c r="L346" s="9">
        <v>0</v>
      </c>
      <c r="M346" s="9">
        <v>0</v>
      </c>
      <c r="N346" s="9">
        <v>0</v>
      </c>
      <c r="O346" s="9">
        <v>4789.5</v>
      </c>
    </row>
    <row r="347" spans="1:15" hidden="1" x14ac:dyDescent="0.35">
      <c r="A347" s="25" t="s">
        <v>530</v>
      </c>
      <c r="B347" s="12">
        <v>44749</v>
      </c>
      <c r="C347" s="26">
        <v>44753</v>
      </c>
      <c r="D347" s="12">
        <v>44754</v>
      </c>
      <c r="E347" s="10" t="s">
        <v>50</v>
      </c>
      <c r="F347" s="10" t="s">
        <v>20</v>
      </c>
      <c r="G347" s="10" t="s">
        <v>514</v>
      </c>
      <c r="H347" s="10" t="s">
        <v>28</v>
      </c>
      <c r="I347" s="12" t="s">
        <v>86</v>
      </c>
      <c r="J347" s="9">
        <v>1275</v>
      </c>
      <c r="K347" s="9">
        <v>3619.5</v>
      </c>
      <c r="L347" s="9">
        <v>0</v>
      </c>
      <c r="M347" s="9">
        <v>0</v>
      </c>
      <c r="N347" s="9">
        <v>0</v>
      </c>
      <c r="O347" s="9">
        <v>4894.5</v>
      </c>
    </row>
    <row r="348" spans="1:15" hidden="1" x14ac:dyDescent="0.35">
      <c r="A348" s="25" t="s">
        <v>531</v>
      </c>
      <c r="B348" s="12" t="s">
        <v>532</v>
      </c>
      <c r="C348" s="26" t="s">
        <v>532</v>
      </c>
      <c r="D348" s="12" t="s">
        <v>532</v>
      </c>
      <c r="E348" s="10" t="s">
        <v>532</v>
      </c>
      <c r="F348" s="10" t="s">
        <v>532</v>
      </c>
      <c r="G348" s="10" t="s">
        <v>532</v>
      </c>
      <c r="H348" s="10" t="s">
        <v>532</v>
      </c>
      <c r="I348" s="12" t="s">
        <v>532</v>
      </c>
      <c r="J348" s="9">
        <v>0</v>
      </c>
      <c r="K348" s="9">
        <v>0</v>
      </c>
      <c r="L348" s="9">
        <v>0</v>
      </c>
      <c r="M348" s="9">
        <v>0</v>
      </c>
      <c r="N348" s="9">
        <v>0</v>
      </c>
      <c r="O348" s="9">
        <v>0</v>
      </c>
    </row>
    <row r="349" spans="1:15" hidden="1" x14ac:dyDescent="0.35">
      <c r="A349" s="25" t="s">
        <v>533</v>
      </c>
      <c r="B349" s="12">
        <v>44749</v>
      </c>
      <c r="C349" s="26">
        <v>44757</v>
      </c>
      <c r="D349" s="12">
        <v>44757</v>
      </c>
      <c r="E349" s="10" t="s">
        <v>46</v>
      </c>
      <c r="F349" s="10" t="s">
        <v>20</v>
      </c>
      <c r="G349" s="10" t="s">
        <v>514</v>
      </c>
      <c r="H349" s="10" t="s">
        <v>28</v>
      </c>
      <c r="I349" s="12" t="s">
        <v>131</v>
      </c>
      <c r="J349" s="9">
        <v>700</v>
      </c>
      <c r="K349" s="9">
        <v>2652.7</v>
      </c>
      <c r="L349" s="9">
        <v>0</v>
      </c>
      <c r="M349" s="9">
        <v>0</v>
      </c>
      <c r="N349" s="9">
        <v>0</v>
      </c>
      <c r="O349" s="9">
        <v>3352.7</v>
      </c>
    </row>
    <row r="350" spans="1:15" hidden="1" x14ac:dyDescent="0.35">
      <c r="A350" s="25" t="s">
        <v>534</v>
      </c>
      <c r="B350" s="12">
        <v>44749</v>
      </c>
      <c r="C350" s="26">
        <v>44757</v>
      </c>
      <c r="D350" s="12">
        <v>44757</v>
      </c>
      <c r="E350" s="10" t="s">
        <v>50</v>
      </c>
      <c r="F350" s="10" t="s">
        <v>20</v>
      </c>
      <c r="G350" s="10" t="s">
        <v>514</v>
      </c>
      <c r="H350" s="10" t="s">
        <v>28</v>
      </c>
      <c r="I350" s="12" t="s">
        <v>131</v>
      </c>
      <c r="J350" s="9">
        <v>760</v>
      </c>
      <c r="K350" s="9">
        <v>2652.7</v>
      </c>
      <c r="L350" s="9">
        <v>0</v>
      </c>
      <c r="M350" s="9">
        <v>0</v>
      </c>
      <c r="N350" s="9">
        <v>0</v>
      </c>
      <c r="O350" s="9">
        <v>3412.7</v>
      </c>
    </row>
    <row r="351" spans="1:15" hidden="1" x14ac:dyDescent="0.35">
      <c r="A351" s="25" t="s">
        <v>535</v>
      </c>
      <c r="B351" s="12">
        <v>44750</v>
      </c>
      <c r="C351" s="26">
        <v>44754</v>
      </c>
      <c r="D351" s="12">
        <v>44754</v>
      </c>
      <c r="E351" s="10" t="s">
        <v>536</v>
      </c>
      <c r="F351" s="10" t="s">
        <v>20</v>
      </c>
      <c r="G351" s="10" t="s">
        <v>514</v>
      </c>
      <c r="H351" s="10" t="s">
        <v>28</v>
      </c>
      <c r="I351" s="12" t="s">
        <v>86</v>
      </c>
      <c r="J351" s="9">
        <v>780</v>
      </c>
      <c r="K351" s="9">
        <v>3619.5</v>
      </c>
      <c r="L351" s="9">
        <v>0</v>
      </c>
      <c r="M351" s="9">
        <v>0</v>
      </c>
      <c r="N351" s="9">
        <v>0</v>
      </c>
      <c r="O351" s="9">
        <v>4399.5</v>
      </c>
    </row>
    <row r="352" spans="1:15" hidden="1" x14ac:dyDescent="0.35">
      <c r="A352" s="25" t="s">
        <v>537</v>
      </c>
      <c r="B352" s="12">
        <v>44750</v>
      </c>
      <c r="C352" s="26">
        <v>44753</v>
      </c>
      <c r="D352" s="12">
        <v>44754</v>
      </c>
      <c r="E352" s="10" t="s">
        <v>88</v>
      </c>
      <c r="F352" s="10" t="s">
        <v>20</v>
      </c>
      <c r="G352" s="10" t="s">
        <v>514</v>
      </c>
      <c r="H352" s="10" t="s">
        <v>28</v>
      </c>
      <c r="I352" s="12" t="s">
        <v>86</v>
      </c>
      <c r="J352" s="9">
        <v>1170</v>
      </c>
      <c r="K352" s="9">
        <v>3779.8</v>
      </c>
      <c r="L352" s="9">
        <v>0</v>
      </c>
      <c r="M352" s="9">
        <v>0</v>
      </c>
      <c r="N352" s="9">
        <v>0</v>
      </c>
      <c r="O352" s="9">
        <v>4949.8</v>
      </c>
    </row>
    <row r="353" spans="1:15" hidden="1" x14ac:dyDescent="0.35">
      <c r="A353" s="25" t="s">
        <v>538</v>
      </c>
      <c r="B353" s="12">
        <v>44753</v>
      </c>
      <c r="C353" s="26">
        <v>44760</v>
      </c>
      <c r="D353" s="12">
        <v>44761</v>
      </c>
      <c r="E353" s="10" t="s">
        <v>104</v>
      </c>
      <c r="F353" s="10" t="s">
        <v>20</v>
      </c>
      <c r="G353" s="10" t="s">
        <v>539</v>
      </c>
      <c r="H353" s="10" t="s">
        <v>28</v>
      </c>
      <c r="I353" s="12" t="s">
        <v>445</v>
      </c>
      <c r="J353" s="9">
        <v>1170</v>
      </c>
      <c r="K353" s="9">
        <v>2490.87</v>
      </c>
      <c r="L353" s="9">
        <v>0</v>
      </c>
      <c r="M353" s="9">
        <v>0</v>
      </c>
      <c r="N353" s="9">
        <v>0</v>
      </c>
      <c r="O353" s="9">
        <v>3660.87</v>
      </c>
    </row>
    <row r="354" spans="1:15" hidden="1" x14ac:dyDescent="0.35">
      <c r="A354" s="25" t="s">
        <v>540</v>
      </c>
      <c r="B354" s="12">
        <v>44753</v>
      </c>
      <c r="C354" s="26">
        <v>44760</v>
      </c>
      <c r="D354" s="12">
        <v>44761</v>
      </c>
      <c r="E354" s="10" t="s">
        <v>162</v>
      </c>
      <c r="F354" s="10" t="s">
        <v>20</v>
      </c>
      <c r="G354" s="10" t="s">
        <v>539</v>
      </c>
      <c r="H354" s="10" t="s">
        <v>243</v>
      </c>
      <c r="I354" s="12" t="s">
        <v>541</v>
      </c>
      <c r="J354" s="9">
        <v>1170</v>
      </c>
      <c r="K354" s="9">
        <v>2490.87</v>
      </c>
      <c r="L354" s="9">
        <v>0</v>
      </c>
      <c r="M354" s="9">
        <v>0</v>
      </c>
      <c r="N354" s="9">
        <v>0</v>
      </c>
      <c r="O354" s="9">
        <v>3660.87</v>
      </c>
    </row>
    <row r="355" spans="1:15" hidden="1" x14ac:dyDescent="0.35">
      <c r="A355" s="25" t="s">
        <v>542</v>
      </c>
      <c r="B355" s="12">
        <v>44753</v>
      </c>
      <c r="C355" s="26">
        <v>44760</v>
      </c>
      <c r="D355" s="12">
        <v>44761</v>
      </c>
      <c r="E355" s="10" t="s">
        <v>543</v>
      </c>
      <c r="F355" s="10" t="s">
        <v>20</v>
      </c>
      <c r="G355" s="10" t="s">
        <v>544</v>
      </c>
      <c r="H355" s="10" t="s">
        <v>243</v>
      </c>
      <c r="I355" s="12" t="s">
        <v>541</v>
      </c>
      <c r="J355" s="9">
        <v>1170</v>
      </c>
      <c r="K355" s="9">
        <v>2490.87</v>
      </c>
      <c r="L355" s="9">
        <v>0</v>
      </c>
      <c r="M355" s="9">
        <v>0</v>
      </c>
      <c r="N355" s="9">
        <v>0</v>
      </c>
      <c r="O355" s="9">
        <v>3660.87</v>
      </c>
    </row>
    <row r="356" spans="1:15" hidden="1" x14ac:dyDescent="0.35">
      <c r="A356" s="10" t="s">
        <v>545</v>
      </c>
      <c r="B356" s="12">
        <v>44690</v>
      </c>
      <c r="C356" s="12">
        <v>44817</v>
      </c>
      <c r="D356" s="12">
        <v>44828</v>
      </c>
      <c r="E356" s="10" t="s">
        <v>50</v>
      </c>
      <c r="F356" s="10" t="s">
        <v>20</v>
      </c>
      <c r="G356" s="10" t="s">
        <v>42</v>
      </c>
      <c r="H356" s="10" t="s">
        <v>243</v>
      </c>
      <c r="I356" s="12" t="s">
        <v>527</v>
      </c>
      <c r="J356" s="9">
        <v>0</v>
      </c>
      <c r="K356" s="9">
        <v>14314.79</v>
      </c>
      <c r="L356" s="9">
        <v>0</v>
      </c>
      <c r="M356" s="9">
        <v>0</v>
      </c>
      <c r="N356" s="9">
        <v>698.65</v>
      </c>
      <c r="O356" s="9">
        <f>J356+K356+L356+M356+N356</f>
        <v>15013.44</v>
      </c>
    </row>
    <row r="357" spans="1:15" hidden="1" x14ac:dyDescent="0.35">
      <c r="A357" s="25" t="s">
        <v>546</v>
      </c>
      <c r="B357" s="12">
        <v>44754</v>
      </c>
      <c r="C357" s="26">
        <v>44761</v>
      </c>
      <c r="D357" s="12">
        <v>44763</v>
      </c>
      <c r="E357" s="10" t="s">
        <v>27</v>
      </c>
      <c r="F357" s="10" t="s">
        <v>20</v>
      </c>
      <c r="G357" s="10" t="s">
        <v>514</v>
      </c>
      <c r="H357" s="10" t="s">
        <v>243</v>
      </c>
      <c r="I357" s="12" t="s">
        <v>547</v>
      </c>
      <c r="J357" s="9">
        <v>1750</v>
      </c>
      <c r="K357" s="9">
        <v>1837.1</v>
      </c>
      <c r="L357" s="9">
        <v>0</v>
      </c>
      <c r="M357" s="9">
        <v>539.6</v>
      </c>
      <c r="N357" s="9">
        <v>0</v>
      </c>
      <c r="O357" s="9">
        <v>4126.7</v>
      </c>
    </row>
    <row r="358" spans="1:15" hidden="1" x14ac:dyDescent="0.35">
      <c r="A358" s="25" t="s">
        <v>548</v>
      </c>
      <c r="B358" s="12">
        <v>44754</v>
      </c>
      <c r="C358" s="26">
        <v>44761</v>
      </c>
      <c r="D358" s="12">
        <v>44763</v>
      </c>
      <c r="E358" s="10" t="s">
        <v>549</v>
      </c>
      <c r="F358" s="10" t="s">
        <v>20</v>
      </c>
      <c r="G358" s="10" t="s">
        <v>514</v>
      </c>
      <c r="H358" s="10" t="s">
        <v>28</v>
      </c>
      <c r="I358" s="12" t="s">
        <v>547</v>
      </c>
      <c r="J358" s="9">
        <v>1750</v>
      </c>
      <c r="K358" s="9">
        <v>1837.1</v>
      </c>
      <c r="L358" s="9">
        <v>0</v>
      </c>
      <c r="M358" s="9">
        <v>0</v>
      </c>
      <c r="N358" s="9">
        <v>0</v>
      </c>
      <c r="O358" s="9">
        <v>3587.1</v>
      </c>
    </row>
    <row r="359" spans="1:15" hidden="1" x14ac:dyDescent="0.35">
      <c r="A359" s="25" t="s">
        <v>550</v>
      </c>
      <c r="B359" s="12">
        <v>44754</v>
      </c>
      <c r="C359" s="26">
        <v>44760</v>
      </c>
      <c r="D359" s="12">
        <v>44761</v>
      </c>
      <c r="E359" s="10" t="s">
        <v>128</v>
      </c>
      <c r="F359" s="10" t="s">
        <v>20</v>
      </c>
      <c r="G359" s="10" t="s">
        <v>514</v>
      </c>
      <c r="H359" s="10" t="s">
        <v>243</v>
      </c>
      <c r="I359" s="12" t="s">
        <v>86</v>
      </c>
      <c r="J359" s="9">
        <v>1170</v>
      </c>
      <c r="K359" s="9">
        <v>3422.11</v>
      </c>
      <c r="L359" s="9">
        <v>0</v>
      </c>
      <c r="M359" s="9">
        <v>0</v>
      </c>
      <c r="N359" s="9">
        <v>0</v>
      </c>
      <c r="O359" s="9">
        <v>4592.1099999999997</v>
      </c>
    </row>
    <row r="360" spans="1:15" hidden="1" x14ac:dyDescent="0.35">
      <c r="A360" s="25" t="s">
        <v>551</v>
      </c>
      <c r="B360" s="12" t="s">
        <v>510</v>
      </c>
      <c r="C360" s="26" t="s">
        <v>510</v>
      </c>
      <c r="D360" s="12" t="s">
        <v>510</v>
      </c>
      <c r="E360" s="10" t="s">
        <v>510</v>
      </c>
      <c r="F360" s="10" t="s">
        <v>510</v>
      </c>
      <c r="G360" s="10" t="s">
        <v>510</v>
      </c>
      <c r="H360" s="10" t="s">
        <v>510</v>
      </c>
      <c r="I360" s="12" t="s">
        <v>510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</row>
    <row r="361" spans="1:15" hidden="1" x14ac:dyDescent="0.35">
      <c r="A361" s="25" t="s">
        <v>552</v>
      </c>
      <c r="B361" s="12">
        <v>44754</v>
      </c>
      <c r="C361" s="26">
        <v>44772</v>
      </c>
      <c r="D361" s="12">
        <v>44780</v>
      </c>
      <c r="E361" s="10" t="s">
        <v>55</v>
      </c>
      <c r="F361" s="10" t="s">
        <v>20</v>
      </c>
      <c r="G361" s="10" t="s">
        <v>42</v>
      </c>
      <c r="H361" s="10" t="s">
        <v>28</v>
      </c>
      <c r="I361" s="12" t="s">
        <v>343</v>
      </c>
      <c r="J361" s="9">
        <v>9554.67</v>
      </c>
      <c r="K361" s="9">
        <f>9153.26+25753.71</f>
        <v>34906.97</v>
      </c>
      <c r="L361" s="9">
        <v>16747.95</v>
      </c>
      <c r="M361" s="9">
        <v>0</v>
      </c>
      <c r="N361" s="9">
        <v>502.5</v>
      </c>
      <c r="O361" s="9">
        <f>K361+L361+M361+N361+J361</f>
        <v>61712.09</v>
      </c>
    </row>
    <row r="362" spans="1:15" hidden="1" x14ac:dyDescent="0.35">
      <c r="A362" s="25" t="s">
        <v>553</v>
      </c>
      <c r="B362" s="12">
        <v>44755</v>
      </c>
      <c r="C362" s="26">
        <v>44761</v>
      </c>
      <c r="D362" s="12">
        <v>44763</v>
      </c>
      <c r="E362" s="10" t="s">
        <v>143</v>
      </c>
      <c r="F362" s="10" t="s">
        <v>20</v>
      </c>
      <c r="G362" s="10" t="s">
        <v>514</v>
      </c>
      <c r="H362" s="10" t="s">
        <v>28</v>
      </c>
      <c r="I362" s="12" t="s">
        <v>547</v>
      </c>
      <c r="J362" s="9">
        <v>1750</v>
      </c>
      <c r="K362" s="9">
        <v>1837.1</v>
      </c>
      <c r="L362" s="9">
        <v>0</v>
      </c>
      <c r="M362" s="9">
        <v>0</v>
      </c>
      <c r="N362" s="9">
        <v>0</v>
      </c>
      <c r="O362" s="9">
        <v>3587.1</v>
      </c>
    </row>
    <row r="363" spans="1:15" hidden="1" x14ac:dyDescent="0.35">
      <c r="A363" s="25" t="s">
        <v>554</v>
      </c>
      <c r="B363" s="12">
        <v>44755</v>
      </c>
      <c r="C363" s="26">
        <v>44761</v>
      </c>
      <c r="D363" s="12">
        <v>44762</v>
      </c>
      <c r="E363" s="10" t="s">
        <v>110</v>
      </c>
      <c r="F363" s="10" t="s">
        <v>20</v>
      </c>
      <c r="G363" s="10" t="s">
        <v>514</v>
      </c>
      <c r="H363" s="10" t="s">
        <v>28</v>
      </c>
      <c r="I363" s="12" t="s">
        <v>189</v>
      </c>
      <c r="J363" s="9">
        <v>1400</v>
      </c>
      <c r="K363" s="9">
        <v>3974</v>
      </c>
      <c r="L363" s="9">
        <v>0</v>
      </c>
      <c r="M363" s="9">
        <v>0</v>
      </c>
      <c r="N363" s="9">
        <v>0</v>
      </c>
      <c r="O363" s="9">
        <v>5374</v>
      </c>
    </row>
    <row r="364" spans="1:15" hidden="1" x14ac:dyDescent="0.35">
      <c r="A364" s="25" t="s">
        <v>555</v>
      </c>
      <c r="B364" s="12">
        <v>44755</v>
      </c>
      <c r="C364" s="26">
        <v>44797</v>
      </c>
      <c r="D364" s="12">
        <v>44798</v>
      </c>
      <c r="E364" s="10" t="s">
        <v>556</v>
      </c>
      <c r="F364" s="10" t="s">
        <v>20</v>
      </c>
      <c r="G364" s="10" t="s">
        <v>514</v>
      </c>
      <c r="H364" s="10" t="s">
        <v>86</v>
      </c>
      <c r="I364" s="12" t="s">
        <v>28</v>
      </c>
      <c r="J364" s="9">
        <v>700</v>
      </c>
      <c r="K364" s="9">
        <v>774.2</v>
      </c>
      <c r="L364" s="9">
        <v>0</v>
      </c>
      <c r="M364" s="9">
        <v>0</v>
      </c>
      <c r="N364" s="9">
        <v>0</v>
      </c>
      <c r="O364" s="9">
        <v>1474.2</v>
      </c>
    </row>
    <row r="365" spans="1:15" hidden="1" x14ac:dyDescent="0.35">
      <c r="A365" s="25" t="s">
        <v>557</v>
      </c>
      <c r="B365" s="12">
        <v>44756</v>
      </c>
      <c r="C365" s="26">
        <v>44769</v>
      </c>
      <c r="D365" s="12">
        <v>44770</v>
      </c>
      <c r="E365" s="10" t="s">
        <v>558</v>
      </c>
      <c r="F365" s="10" t="s">
        <v>62</v>
      </c>
      <c r="G365" s="10" t="s">
        <v>514</v>
      </c>
      <c r="H365" s="10" t="s">
        <v>559</v>
      </c>
      <c r="I365" s="12" t="s">
        <v>248</v>
      </c>
      <c r="J365" s="9">
        <v>1050</v>
      </c>
      <c r="K365" s="9">
        <f>644.83+560.83</f>
        <v>1205.6600000000001</v>
      </c>
      <c r="L365" s="9">
        <v>0</v>
      </c>
      <c r="M365" s="9">
        <v>0</v>
      </c>
      <c r="N365" s="9">
        <f>J365+K365+L365+M365</f>
        <v>2255.66</v>
      </c>
      <c r="O365" s="9">
        <f>J365+K365+L365+M365+N365</f>
        <v>4511.32</v>
      </c>
    </row>
    <row r="366" spans="1:15" hidden="1" x14ac:dyDescent="0.35">
      <c r="A366" s="25" t="s">
        <v>560</v>
      </c>
      <c r="B366" s="12">
        <v>44756</v>
      </c>
      <c r="C366" s="26">
        <v>44769</v>
      </c>
      <c r="D366" s="12">
        <v>44771</v>
      </c>
      <c r="E366" s="10" t="s">
        <v>561</v>
      </c>
      <c r="F366" s="10" t="s">
        <v>62</v>
      </c>
      <c r="G366" s="10" t="s">
        <v>514</v>
      </c>
      <c r="H366" s="10" t="s">
        <v>86</v>
      </c>
      <c r="I366" s="12" t="s">
        <v>248</v>
      </c>
      <c r="J366" s="9">
        <v>1400</v>
      </c>
      <c r="K366" s="9">
        <v>2417.37</v>
      </c>
      <c r="L366" s="9">
        <v>0</v>
      </c>
      <c r="M366" s="9">
        <v>0</v>
      </c>
      <c r="N366" s="9">
        <v>0</v>
      </c>
      <c r="O366" s="9">
        <v>3817.37</v>
      </c>
    </row>
    <row r="367" spans="1:15" hidden="1" x14ac:dyDescent="0.35">
      <c r="A367" s="25" t="s">
        <v>562</v>
      </c>
      <c r="B367" s="12">
        <v>44756</v>
      </c>
      <c r="C367" s="26">
        <v>44768</v>
      </c>
      <c r="D367" s="12">
        <v>44771</v>
      </c>
      <c r="E367" s="10" t="s">
        <v>46</v>
      </c>
      <c r="F367" s="10" t="s">
        <v>20</v>
      </c>
      <c r="G367" s="10" t="s">
        <v>514</v>
      </c>
      <c r="H367" s="10" t="s">
        <v>243</v>
      </c>
      <c r="I367" s="12" t="s">
        <v>218</v>
      </c>
      <c r="J367" s="9">
        <v>2450</v>
      </c>
      <c r="K367" s="9">
        <v>4300.47</v>
      </c>
      <c r="L367" s="9">
        <v>0</v>
      </c>
      <c r="M367" s="9">
        <v>0</v>
      </c>
      <c r="N367" s="9">
        <v>0</v>
      </c>
      <c r="O367" s="9">
        <v>6750.47</v>
      </c>
    </row>
    <row r="368" spans="1:15" hidden="1" x14ac:dyDescent="0.35">
      <c r="A368" s="25" t="s">
        <v>563</v>
      </c>
      <c r="B368" s="12">
        <v>44756</v>
      </c>
      <c r="C368" s="26">
        <v>44768</v>
      </c>
      <c r="D368" s="12">
        <v>44771</v>
      </c>
      <c r="E368" s="10" t="s">
        <v>27</v>
      </c>
      <c r="F368" s="10" t="s">
        <v>20</v>
      </c>
      <c r="G368" s="10" t="s">
        <v>514</v>
      </c>
      <c r="H368" s="10" t="s">
        <v>28</v>
      </c>
      <c r="I368" s="12" t="s">
        <v>248</v>
      </c>
      <c r="J368" s="9">
        <v>2800</v>
      </c>
      <c r="K368" s="9">
        <v>2253.36</v>
      </c>
      <c r="L368" s="9">
        <v>0</v>
      </c>
      <c r="M368" s="9">
        <v>0</v>
      </c>
      <c r="N368" s="9">
        <v>0</v>
      </c>
      <c r="O368" s="9">
        <v>5053.3599999999997</v>
      </c>
    </row>
    <row r="369" spans="1:15" hidden="1" x14ac:dyDescent="0.35">
      <c r="A369" s="25" t="s">
        <v>564</v>
      </c>
      <c r="B369" s="12">
        <v>44756</v>
      </c>
      <c r="C369" s="26">
        <v>44768</v>
      </c>
      <c r="D369" s="12">
        <v>44771</v>
      </c>
      <c r="E369" s="10" t="s">
        <v>236</v>
      </c>
      <c r="F369" s="10" t="s">
        <v>565</v>
      </c>
      <c r="G369" s="10" t="s">
        <v>514</v>
      </c>
      <c r="H369" s="10" t="s">
        <v>237</v>
      </c>
      <c r="I369" s="12" t="s">
        <v>248</v>
      </c>
      <c r="J369" s="9">
        <v>2800</v>
      </c>
      <c r="K369" s="9">
        <v>2767.95</v>
      </c>
      <c r="L369" s="9">
        <v>0</v>
      </c>
      <c r="M369" s="9">
        <v>0</v>
      </c>
      <c r="N369" s="9">
        <v>0</v>
      </c>
      <c r="O369" s="9">
        <v>5567.95</v>
      </c>
    </row>
    <row r="370" spans="1:15" hidden="1" x14ac:dyDescent="0.35">
      <c r="A370" s="25" t="s">
        <v>566</v>
      </c>
      <c r="B370" s="12">
        <v>44756</v>
      </c>
      <c r="C370" s="26">
        <v>44768</v>
      </c>
      <c r="D370" s="12">
        <v>44770</v>
      </c>
      <c r="E370" s="10" t="s">
        <v>567</v>
      </c>
      <c r="F370" s="10" t="s">
        <v>62</v>
      </c>
      <c r="G370" s="10" t="s">
        <v>514</v>
      </c>
      <c r="H370" s="10" t="s">
        <v>28</v>
      </c>
      <c r="I370" s="12" t="s">
        <v>218</v>
      </c>
      <c r="J370" s="9">
        <v>1750</v>
      </c>
      <c r="K370" s="9">
        <v>1687.47</v>
      </c>
      <c r="L370" s="9">
        <v>0</v>
      </c>
      <c r="M370" s="9">
        <v>0</v>
      </c>
      <c r="N370" s="9">
        <v>0</v>
      </c>
      <c r="O370" s="9">
        <v>3437.47</v>
      </c>
    </row>
    <row r="371" spans="1:15" hidden="1" x14ac:dyDescent="0.35">
      <c r="A371" s="25" t="s">
        <v>568</v>
      </c>
      <c r="B371" s="12">
        <v>44756</v>
      </c>
      <c r="C371" s="26">
        <v>44757</v>
      </c>
      <c r="D371" s="12">
        <v>44757</v>
      </c>
      <c r="E371" s="10" t="s">
        <v>569</v>
      </c>
      <c r="F371" s="10" t="s">
        <v>20</v>
      </c>
      <c r="G371" s="10" t="s">
        <v>514</v>
      </c>
      <c r="H371" s="10" t="s">
        <v>457</v>
      </c>
      <c r="I371" s="12" t="s">
        <v>570</v>
      </c>
      <c r="J371" s="9">
        <v>780</v>
      </c>
      <c r="K371" s="9">
        <v>0</v>
      </c>
      <c r="L371" s="9">
        <v>0</v>
      </c>
      <c r="M371" s="9">
        <v>0</v>
      </c>
      <c r="N371" s="9">
        <f>J371+K371+L371+M371</f>
        <v>780</v>
      </c>
      <c r="O371" s="9">
        <v>780</v>
      </c>
    </row>
    <row r="372" spans="1:15" hidden="1" x14ac:dyDescent="0.35">
      <c r="A372" s="25" t="s">
        <v>571</v>
      </c>
      <c r="B372" s="12">
        <v>44756</v>
      </c>
      <c r="C372" s="26">
        <v>44769</v>
      </c>
      <c r="D372" s="12">
        <v>44771</v>
      </c>
      <c r="E372" s="10" t="s">
        <v>128</v>
      </c>
      <c r="F372" s="10" t="s">
        <v>20</v>
      </c>
      <c r="G372" s="10" t="s">
        <v>514</v>
      </c>
      <c r="H372" s="10" t="s">
        <v>28</v>
      </c>
      <c r="I372" s="12" t="s">
        <v>248</v>
      </c>
      <c r="J372" s="9">
        <v>1750</v>
      </c>
      <c r="K372" s="9">
        <v>3058.72</v>
      </c>
      <c r="L372" s="9">
        <v>0</v>
      </c>
      <c r="M372" s="9">
        <v>0</v>
      </c>
      <c r="N372" s="9">
        <v>0</v>
      </c>
      <c r="O372" s="9">
        <v>4808.72</v>
      </c>
    </row>
    <row r="373" spans="1:15" hidden="1" x14ac:dyDescent="0.35">
      <c r="A373" s="25" t="s">
        <v>572</v>
      </c>
      <c r="B373" s="12">
        <v>44757</v>
      </c>
      <c r="C373" s="26">
        <v>44769</v>
      </c>
      <c r="D373" s="12">
        <v>44771</v>
      </c>
      <c r="E373" s="10" t="s">
        <v>476</v>
      </c>
      <c r="F373" s="10" t="s">
        <v>20</v>
      </c>
      <c r="G373" s="10" t="s">
        <v>21</v>
      </c>
      <c r="H373" s="10" t="s">
        <v>28</v>
      </c>
      <c r="I373" s="12" t="s">
        <v>248</v>
      </c>
      <c r="J373" s="9">
        <v>1400</v>
      </c>
      <c r="K373" s="9">
        <v>2943.46</v>
      </c>
      <c r="L373" s="9">
        <v>0</v>
      </c>
      <c r="M373" s="9">
        <v>0</v>
      </c>
      <c r="N373" s="9">
        <v>0</v>
      </c>
      <c r="O373" s="9">
        <v>4343.46</v>
      </c>
    </row>
    <row r="374" spans="1:15" hidden="1" x14ac:dyDescent="0.35">
      <c r="A374" s="25" t="s">
        <v>573</v>
      </c>
      <c r="B374" s="12">
        <v>44757</v>
      </c>
      <c r="C374" s="26">
        <v>44769</v>
      </c>
      <c r="D374" s="12">
        <v>44771</v>
      </c>
      <c r="E374" s="10" t="s">
        <v>222</v>
      </c>
      <c r="F374" s="10" t="s">
        <v>20</v>
      </c>
      <c r="G374" s="10" t="s">
        <v>21</v>
      </c>
      <c r="H374" s="10" t="s">
        <v>28</v>
      </c>
      <c r="I374" s="12" t="s">
        <v>574</v>
      </c>
      <c r="J374" s="9">
        <v>1750</v>
      </c>
      <c r="K374" s="9">
        <v>3128.84</v>
      </c>
      <c r="L374" s="9">
        <v>0</v>
      </c>
      <c r="M374" s="9">
        <v>0</v>
      </c>
      <c r="N374" s="9">
        <v>0</v>
      </c>
      <c r="O374" s="9">
        <v>4878.3999999999996</v>
      </c>
    </row>
    <row r="375" spans="1:15" hidden="1" x14ac:dyDescent="0.35">
      <c r="A375" s="25" t="s">
        <v>575</v>
      </c>
      <c r="B375" s="12">
        <v>44757</v>
      </c>
      <c r="C375" s="26">
        <v>44769</v>
      </c>
      <c r="D375" s="12">
        <v>44771</v>
      </c>
      <c r="E375" s="10" t="s">
        <v>133</v>
      </c>
      <c r="F375" s="10" t="s">
        <v>20</v>
      </c>
      <c r="G375" s="10" t="s">
        <v>514</v>
      </c>
      <c r="H375" s="10" t="s">
        <v>28</v>
      </c>
      <c r="I375" s="12" t="s">
        <v>248</v>
      </c>
      <c r="J375" s="9">
        <v>1400</v>
      </c>
      <c r="K375" s="9">
        <v>2766.1</v>
      </c>
      <c r="L375" s="9">
        <v>0</v>
      </c>
      <c r="M375" s="9">
        <v>0</v>
      </c>
      <c r="N375" s="9">
        <v>0</v>
      </c>
      <c r="O375" s="9">
        <v>4166.1000000000004</v>
      </c>
    </row>
    <row r="376" spans="1:15" hidden="1" x14ac:dyDescent="0.35">
      <c r="A376" s="25" t="s">
        <v>576</v>
      </c>
      <c r="B376" s="12">
        <v>44757</v>
      </c>
      <c r="C376" s="26">
        <v>44769</v>
      </c>
      <c r="D376" s="12">
        <v>44771</v>
      </c>
      <c r="E376" s="10" t="s">
        <v>228</v>
      </c>
      <c r="F376" s="10" t="s">
        <v>20</v>
      </c>
      <c r="G376" s="10" t="s">
        <v>514</v>
      </c>
      <c r="H376" s="10" t="s">
        <v>28</v>
      </c>
      <c r="I376" s="12" t="s">
        <v>248</v>
      </c>
      <c r="J376" s="9">
        <v>1400</v>
      </c>
      <c r="K376" s="9">
        <v>3796.34</v>
      </c>
      <c r="L376" s="9">
        <v>0</v>
      </c>
      <c r="M376" s="9">
        <v>0</v>
      </c>
      <c r="N376" s="9">
        <v>0</v>
      </c>
      <c r="O376" s="9">
        <v>5196.34</v>
      </c>
    </row>
    <row r="377" spans="1:15" hidden="1" x14ac:dyDescent="0.35">
      <c r="A377" s="25" t="s">
        <v>577</v>
      </c>
      <c r="B377" s="12">
        <v>44757</v>
      </c>
      <c r="C377" s="26">
        <v>44769</v>
      </c>
      <c r="D377" s="12">
        <v>44771</v>
      </c>
      <c r="E377" s="10" t="s">
        <v>578</v>
      </c>
      <c r="F377" s="10" t="s">
        <v>62</v>
      </c>
      <c r="G377" s="10" t="s">
        <v>514</v>
      </c>
      <c r="H377" s="10" t="s">
        <v>579</v>
      </c>
      <c r="I377" s="12" t="s">
        <v>248</v>
      </c>
      <c r="J377" s="9">
        <v>1400</v>
      </c>
      <c r="K377" s="9">
        <v>1306.26</v>
      </c>
      <c r="L377" s="9">
        <v>0</v>
      </c>
      <c r="M377" s="9">
        <v>0</v>
      </c>
      <c r="N377" s="9">
        <v>0</v>
      </c>
      <c r="O377" s="9">
        <v>2706.26</v>
      </c>
    </row>
    <row r="378" spans="1:15" hidden="1" x14ac:dyDescent="0.35">
      <c r="A378" s="25" t="s">
        <v>580</v>
      </c>
      <c r="B378" s="12">
        <v>44757</v>
      </c>
      <c r="C378" s="26">
        <v>44769</v>
      </c>
      <c r="D378" s="12">
        <v>44771</v>
      </c>
      <c r="E378" s="10" t="s">
        <v>581</v>
      </c>
      <c r="F378" s="10" t="s">
        <v>62</v>
      </c>
      <c r="G378" s="10" t="s">
        <v>514</v>
      </c>
      <c r="H378" s="10" t="s">
        <v>139</v>
      </c>
      <c r="I378" s="12" t="s">
        <v>248</v>
      </c>
      <c r="J378" s="9">
        <v>1400</v>
      </c>
      <c r="K378" s="9">
        <v>1969.12</v>
      </c>
      <c r="L378" s="9">
        <v>0</v>
      </c>
      <c r="M378" s="9">
        <v>0</v>
      </c>
      <c r="N378" s="9">
        <v>0</v>
      </c>
      <c r="O378" s="9">
        <v>3369.12</v>
      </c>
    </row>
    <row r="379" spans="1:15" hidden="1" x14ac:dyDescent="0.35">
      <c r="A379" s="25" t="s">
        <v>582</v>
      </c>
      <c r="B379" s="12">
        <v>44757</v>
      </c>
      <c r="C379" s="26">
        <v>44769</v>
      </c>
      <c r="D379" s="12">
        <v>44771</v>
      </c>
      <c r="E379" s="10" t="s">
        <v>180</v>
      </c>
      <c r="F379" s="10" t="s">
        <v>20</v>
      </c>
      <c r="G379" s="10" t="s">
        <v>21</v>
      </c>
      <c r="H379" s="10" t="s">
        <v>28</v>
      </c>
      <c r="I379" s="12" t="s">
        <v>248</v>
      </c>
      <c r="J379" s="9">
        <v>1400</v>
      </c>
      <c r="K379" s="9">
        <v>3162.37</v>
      </c>
      <c r="L379" s="9">
        <v>0</v>
      </c>
      <c r="M379" s="9">
        <v>0</v>
      </c>
      <c r="N379" s="9">
        <v>0</v>
      </c>
      <c r="O379" s="9">
        <v>4562.37</v>
      </c>
    </row>
    <row r="380" spans="1:15" hidden="1" x14ac:dyDescent="0.35">
      <c r="A380" s="25" t="s">
        <v>583</v>
      </c>
      <c r="B380" s="12">
        <v>44757</v>
      </c>
      <c r="C380" s="26">
        <v>44769</v>
      </c>
      <c r="D380" s="12">
        <v>44771</v>
      </c>
      <c r="E380" s="10" t="s">
        <v>216</v>
      </c>
      <c r="F380" s="10" t="s">
        <v>20</v>
      </c>
      <c r="G380" s="10" t="s">
        <v>21</v>
      </c>
      <c r="H380" s="10" t="s">
        <v>377</v>
      </c>
      <c r="I380" s="12" t="s">
        <v>471</v>
      </c>
      <c r="J380" s="9">
        <v>1400</v>
      </c>
      <c r="K380" s="9">
        <v>1837.57</v>
      </c>
      <c r="L380" s="9">
        <v>0</v>
      </c>
      <c r="M380" s="9">
        <v>0</v>
      </c>
      <c r="N380" s="9">
        <v>0</v>
      </c>
      <c r="O380" s="9">
        <v>3237.57</v>
      </c>
    </row>
    <row r="381" spans="1:15" hidden="1" x14ac:dyDescent="0.35">
      <c r="A381" s="25" t="s">
        <v>584</v>
      </c>
      <c r="B381" s="12">
        <v>44760</v>
      </c>
      <c r="C381" s="26">
        <v>44761</v>
      </c>
      <c r="D381" s="12">
        <v>44762</v>
      </c>
      <c r="E381" s="10" t="s">
        <v>46</v>
      </c>
      <c r="F381" s="10" t="s">
        <v>20</v>
      </c>
      <c r="G381" s="10" t="s">
        <v>514</v>
      </c>
      <c r="H381" s="10" t="s">
        <v>28</v>
      </c>
      <c r="I381" s="12" t="s">
        <v>377</v>
      </c>
      <c r="J381" s="9">
        <v>1050</v>
      </c>
      <c r="K381" s="9">
        <v>0</v>
      </c>
      <c r="L381" s="9">
        <v>0</v>
      </c>
      <c r="M381" s="9">
        <v>0</v>
      </c>
      <c r="N381" s="9">
        <v>0</v>
      </c>
      <c r="O381" s="9">
        <v>1050</v>
      </c>
    </row>
    <row r="382" spans="1:15" hidden="1" x14ac:dyDescent="0.35">
      <c r="A382" s="25" t="s">
        <v>585</v>
      </c>
      <c r="B382" s="12">
        <v>44760</v>
      </c>
      <c r="C382" s="26">
        <v>44769</v>
      </c>
      <c r="D382" s="12">
        <v>44770</v>
      </c>
      <c r="E382" s="10" t="s">
        <v>273</v>
      </c>
      <c r="F382" s="10" t="s">
        <v>20</v>
      </c>
      <c r="G382" s="10" t="s">
        <v>514</v>
      </c>
      <c r="H382" s="10" t="s">
        <v>28</v>
      </c>
      <c r="I382" s="12" t="s">
        <v>377</v>
      </c>
      <c r="J382" s="9">
        <v>1750</v>
      </c>
      <c r="K382" s="9">
        <v>5716.19</v>
      </c>
      <c r="L382" s="9">
        <v>0</v>
      </c>
      <c r="M382" s="9">
        <v>0</v>
      </c>
      <c r="N382" s="9">
        <v>0</v>
      </c>
      <c r="O382" s="9">
        <v>7466.19</v>
      </c>
    </row>
    <row r="383" spans="1:15" hidden="1" x14ac:dyDescent="0.35">
      <c r="A383" s="25" t="s">
        <v>586</v>
      </c>
      <c r="B383" s="12" t="s">
        <v>510</v>
      </c>
      <c r="C383" s="26" t="s">
        <v>510</v>
      </c>
      <c r="D383" s="12" t="s">
        <v>510</v>
      </c>
      <c r="E383" s="10" t="s">
        <v>510</v>
      </c>
      <c r="F383" s="10" t="s">
        <v>510</v>
      </c>
      <c r="G383" s="10" t="s">
        <v>510</v>
      </c>
      <c r="H383" s="10" t="s">
        <v>510</v>
      </c>
      <c r="I383" s="12" t="s">
        <v>510</v>
      </c>
      <c r="J383" s="9">
        <v>0</v>
      </c>
      <c r="K383" s="9">
        <v>0</v>
      </c>
      <c r="L383" s="9">
        <v>0</v>
      </c>
      <c r="M383" s="9">
        <v>0</v>
      </c>
      <c r="N383" s="9">
        <v>0</v>
      </c>
      <c r="O383" s="9">
        <v>0</v>
      </c>
    </row>
    <row r="384" spans="1:15" hidden="1" x14ac:dyDescent="0.35">
      <c r="A384" s="25" t="s">
        <v>587</v>
      </c>
      <c r="B384" s="12" t="s">
        <v>510</v>
      </c>
      <c r="C384" s="26" t="s">
        <v>510</v>
      </c>
      <c r="D384" s="12" t="s">
        <v>510</v>
      </c>
      <c r="E384" s="10" t="s">
        <v>510</v>
      </c>
      <c r="F384" s="10" t="s">
        <v>510</v>
      </c>
      <c r="G384" s="10" t="s">
        <v>510</v>
      </c>
      <c r="H384" s="10" t="s">
        <v>510</v>
      </c>
      <c r="I384" s="12" t="s">
        <v>510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>
        <v>0</v>
      </c>
    </row>
    <row r="385" spans="1:15" hidden="1" x14ac:dyDescent="0.35">
      <c r="A385" s="25" t="s">
        <v>588</v>
      </c>
      <c r="B385" s="12">
        <v>44760</v>
      </c>
      <c r="C385" s="26">
        <v>44763</v>
      </c>
      <c r="D385" s="12">
        <v>44763</v>
      </c>
      <c r="E385" s="10" t="s">
        <v>50</v>
      </c>
      <c r="F385" s="10" t="s">
        <v>20</v>
      </c>
      <c r="G385" s="10" t="s">
        <v>514</v>
      </c>
      <c r="H385" s="10" t="s">
        <v>28</v>
      </c>
      <c r="I385" s="12" t="s">
        <v>240</v>
      </c>
      <c r="J385" s="9">
        <v>760</v>
      </c>
      <c r="K385" s="9">
        <v>3940.63</v>
      </c>
      <c r="L385" s="9">
        <v>0</v>
      </c>
      <c r="M385" s="9">
        <v>0</v>
      </c>
      <c r="N385" s="9">
        <v>0</v>
      </c>
      <c r="O385" s="9">
        <v>4700.63</v>
      </c>
    </row>
    <row r="386" spans="1:15" hidden="1" x14ac:dyDescent="0.35">
      <c r="A386" s="25" t="s">
        <v>589</v>
      </c>
      <c r="B386" s="12">
        <v>44760</v>
      </c>
      <c r="C386" s="26">
        <v>44769</v>
      </c>
      <c r="D386" s="12">
        <v>44771</v>
      </c>
      <c r="E386" s="10" t="s">
        <v>361</v>
      </c>
      <c r="F386" s="10" t="s">
        <v>20</v>
      </c>
      <c r="G386" s="10" t="s">
        <v>514</v>
      </c>
      <c r="H386" s="10" t="s">
        <v>28</v>
      </c>
      <c r="I386" s="12" t="s">
        <v>471</v>
      </c>
      <c r="J386" s="9">
        <v>1400</v>
      </c>
      <c r="K386" s="9">
        <v>4383.71</v>
      </c>
      <c r="L386" s="9">
        <v>0</v>
      </c>
      <c r="M386" s="9">
        <v>0</v>
      </c>
      <c r="N386" s="9">
        <v>0</v>
      </c>
      <c r="O386" s="9">
        <v>5783.71</v>
      </c>
    </row>
    <row r="387" spans="1:15" hidden="1" x14ac:dyDescent="0.35">
      <c r="A387" s="25" t="s">
        <v>590</v>
      </c>
      <c r="B387" s="12">
        <v>44760</v>
      </c>
      <c r="C387" s="26">
        <v>44770</v>
      </c>
      <c r="D387" s="12">
        <v>44771</v>
      </c>
      <c r="E387" s="10" t="s">
        <v>591</v>
      </c>
      <c r="F387" s="10" t="s">
        <v>62</v>
      </c>
      <c r="G387" s="10" t="s">
        <v>514</v>
      </c>
      <c r="H387" s="10" t="s">
        <v>592</v>
      </c>
      <c r="I387" s="12" t="s">
        <v>248</v>
      </c>
      <c r="J387" s="9">
        <v>1050</v>
      </c>
      <c r="K387" s="9">
        <v>1323.26</v>
      </c>
      <c r="L387" s="9">
        <v>0</v>
      </c>
      <c r="M387" s="9">
        <v>0</v>
      </c>
      <c r="N387" s="9">
        <v>0</v>
      </c>
      <c r="O387" s="9">
        <v>2373.2600000000002</v>
      </c>
    </row>
    <row r="388" spans="1:15" hidden="1" x14ac:dyDescent="0.35">
      <c r="A388" s="25" t="s">
        <v>593</v>
      </c>
      <c r="B388" s="12">
        <v>44760</v>
      </c>
      <c r="C388" s="26">
        <v>44769</v>
      </c>
      <c r="D388" s="12">
        <v>44771</v>
      </c>
      <c r="E388" s="10" t="s">
        <v>594</v>
      </c>
      <c r="F388" s="10" t="s">
        <v>62</v>
      </c>
      <c r="G388" s="10" t="s">
        <v>514</v>
      </c>
      <c r="H388" s="10" t="s">
        <v>595</v>
      </c>
      <c r="I388" s="12" t="s">
        <v>248</v>
      </c>
      <c r="J388" s="9">
        <v>1400</v>
      </c>
      <c r="K388" s="9">
        <v>4846.63</v>
      </c>
      <c r="L388" s="9">
        <v>0</v>
      </c>
      <c r="M388" s="9">
        <v>0</v>
      </c>
      <c r="N388" s="9">
        <v>0</v>
      </c>
      <c r="O388" s="9">
        <v>6246.63</v>
      </c>
    </row>
    <row r="389" spans="1:15" hidden="1" x14ac:dyDescent="0.35">
      <c r="A389" s="25" t="s">
        <v>596</v>
      </c>
      <c r="B389" s="12">
        <v>44760</v>
      </c>
      <c r="C389" s="26">
        <v>44769</v>
      </c>
      <c r="D389" s="12">
        <v>44771</v>
      </c>
      <c r="E389" s="10" t="s">
        <v>597</v>
      </c>
      <c r="F389" s="10" t="s">
        <v>62</v>
      </c>
      <c r="G389" s="10" t="s">
        <v>514</v>
      </c>
      <c r="H389" s="10" t="s">
        <v>159</v>
      </c>
      <c r="I389" s="12" t="s">
        <v>248</v>
      </c>
      <c r="J389" s="9">
        <v>1400</v>
      </c>
      <c r="K389" s="9">
        <v>1891.08</v>
      </c>
      <c r="L389" s="9">
        <v>0</v>
      </c>
      <c r="M389" s="9">
        <v>0</v>
      </c>
      <c r="N389" s="9">
        <v>0</v>
      </c>
      <c r="O389" s="9">
        <v>3291.08</v>
      </c>
    </row>
    <row r="390" spans="1:15" hidden="1" x14ac:dyDescent="0.35">
      <c r="A390" s="25" t="s">
        <v>598</v>
      </c>
      <c r="B390" s="12">
        <v>44760</v>
      </c>
      <c r="C390" s="26">
        <v>44763</v>
      </c>
      <c r="D390" s="12">
        <v>44763</v>
      </c>
      <c r="E390" s="10" t="s">
        <v>25</v>
      </c>
      <c r="F390" s="10" t="s">
        <v>20</v>
      </c>
      <c r="G390" s="10" t="s">
        <v>514</v>
      </c>
      <c r="H390" s="10" t="s">
        <v>28</v>
      </c>
      <c r="I390" s="12" t="s">
        <v>240</v>
      </c>
      <c r="J390" s="9">
        <v>700</v>
      </c>
      <c r="K390" s="9">
        <v>4235.21</v>
      </c>
      <c r="L390" s="9">
        <v>0</v>
      </c>
      <c r="M390" s="9">
        <v>0</v>
      </c>
      <c r="N390" s="9">
        <v>0</v>
      </c>
      <c r="O390" s="9">
        <v>4935.21</v>
      </c>
    </row>
    <row r="391" spans="1:15" hidden="1" x14ac:dyDescent="0.35">
      <c r="A391" s="25" t="s">
        <v>599</v>
      </c>
      <c r="B391" s="12">
        <v>44761</v>
      </c>
      <c r="C391" s="26">
        <v>44769</v>
      </c>
      <c r="D391" s="12">
        <v>44771</v>
      </c>
      <c r="E391" s="10" t="s">
        <v>600</v>
      </c>
      <c r="F391" s="10" t="s">
        <v>62</v>
      </c>
      <c r="G391" s="10" t="s">
        <v>514</v>
      </c>
      <c r="H391" s="10" t="s">
        <v>28</v>
      </c>
      <c r="I391" s="12" t="s">
        <v>471</v>
      </c>
      <c r="J391" s="9">
        <v>1400</v>
      </c>
      <c r="K391" s="9">
        <v>4224.8999999999996</v>
      </c>
      <c r="L391" s="9">
        <v>0</v>
      </c>
      <c r="M391" s="9">
        <v>0</v>
      </c>
      <c r="N391" s="9">
        <v>0</v>
      </c>
      <c r="O391" s="9">
        <v>5624.9</v>
      </c>
    </row>
    <row r="392" spans="1:15" hidden="1" x14ac:dyDescent="0.35">
      <c r="A392" s="25" t="s">
        <v>601</v>
      </c>
      <c r="B392" s="12">
        <v>44761</v>
      </c>
      <c r="C392" s="26">
        <v>44769</v>
      </c>
      <c r="D392" s="12">
        <v>44770</v>
      </c>
      <c r="E392" s="10" t="s">
        <v>50</v>
      </c>
      <c r="F392" s="10" t="s">
        <v>20</v>
      </c>
      <c r="G392" s="10" t="s">
        <v>514</v>
      </c>
      <c r="H392" s="10" t="s">
        <v>28</v>
      </c>
      <c r="I392" s="12" t="s">
        <v>248</v>
      </c>
      <c r="J392" s="9">
        <v>1520</v>
      </c>
      <c r="K392" s="9">
        <v>4518.62</v>
      </c>
      <c r="L392" s="9">
        <v>0</v>
      </c>
      <c r="M392" s="9">
        <v>0</v>
      </c>
      <c r="N392" s="9">
        <v>0</v>
      </c>
      <c r="O392" s="9">
        <v>6038.62</v>
      </c>
    </row>
    <row r="393" spans="1:15" hidden="1" x14ac:dyDescent="0.35">
      <c r="A393" s="25" t="s">
        <v>602</v>
      </c>
      <c r="B393" s="12">
        <v>44761</v>
      </c>
      <c r="C393" s="26">
        <v>44769</v>
      </c>
      <c r="D393" s="12">
        <v>44771</v>
      </c>
      <c r="E393" s="10" t="s">
        <v>368</v>
      </c>
      <c r="F393" s="10" t="s">
        <v>62</v>
      </c>
      <c r="G393" s="10" t="s">
        <v>514</v>
      </c>
      <c r="H393" s="10" t="s">
        <v>28</v>
      </c>
      <c r="I393" s="12" t="s">
        <v>471</v>
      </c>
      <c r="J393" s="9">
        <v>1400</v>
      </c>
      <c r="K393" s="9">
        <v>4224.8999999999996</v>
      </c>
      <c r="L393" s="9">
        <v>0</v>
      </c>
      <c r="M393" s="9">
        <v>0</v>
      </c>
      <c r="N393" s="9">
        <v>0</v>
      </c>
      <c r="O393" s="9">
        <v>5624.9</v>
      </c>
    </row>
    <row r="394" spans="1:15" hidden="1" x14ac:dyDescent="0.35">
      <c r="A394" s="25" t="s">
        <v>603</v>
      </c>
      <c r="B394" s="12">
        <v>44761</v>
      </c>
      <c r="C394" s="26">
        <v>44769</v>
      </c>
      <c r="D394" s="12">
        <v>44770</v>
      </c>
      <c r="E394" s="10" t="s">
        <v>604</v>
      </c>
      <c r="F394" s="10" t="s">
        <v>62</v>
      </c>
      <c r="G394" s="10" t="s">
        <v>514</v>
      </c>
      <c r="H394" s="10" t="s">
        <v>592</v>
      </c>
      <c r="I394" s="12" t="s">
        <v>248</v>
      </c>
      <c r="J394" s="9">
        <v>1050</v>
      </c>
      <c r="K394" s="9">
        <v>1921.86</v>
      </c>
      <c r="L394" s="9">
        <v>0</v>
      </c>
      <c r="M394" s="9">
        <v>0</v>
      </c>
      <c r="N394" s="9">
        <v>0</v>
      </c>
      <c r="O394" s="9">
        <v>2971.86</v>
      </c>
    </row>
    <row r="395" spans="1:15" hidden="1" x14ac:dyDescent="0.35">
      <c r="A395" s="25" t="s">
        <v>605</v>
      </c>
      <c r="B395" s="12">
        <v>44761</v>
      </c>
      <c r="C395" s="26">
        <v>44769</v>
      </c>
      <c r="D395" s="12">
        <v>44771</v>
      </c>
      <c r="E395" s="10" t="s">
        <v>606</v>
      </c>
      <c r="F395" s="10" t="s">
        <v>62</v>
      </c>
      <c r="G395" s="10" t="s">
        <v>514</v>
      </c>
      <c r="H395" s="10" t="s">
        <v>240</v>
      </c>
      <c r="I395" s="12" t="s">
        <v>248</v>
      </c>
      <c r="J395" s="9">
        <v>1400</v>
      </c>
      <c r="K395" s="9">
        <v>2975.52</v>
      </c>
      <c r="L395" s="9">
        <v>0</v>
      </c>
      <c r="M395" s="9">
        <v>0</v>
      </c>
      <c r="N395" s="9">
        <v>0</v>
      </c>
      <c r="O395" s="9">
        <v>4375.5200000000004</v>
      </c>
    </row>
    <row r="396" spans="1:15" hidden="1" x14ac:dyDescent="0.35">
      <c r="A396" s="25" t="s">
        <v>607</v>
      </c>
      <c r="B396" s="12">
        <v>44761</v>
      </c>
      <c r="C396" s="26">
        <v>44769</v>
      </c>
      <c r="D396" s="12">
        <v>44771</v>
      </c>
      <c r="E396" s="10" t="s">
        <v>608</v>
      </c>
      <c r="F396" s="10" t="s">
        <v>62</v>
      </c>
      <c r="G396" s="10" t="s">
        <v>514</v>
      </c>
      <c r="H396" s="10" t="s">
        <v>609</v>
      </c>
      <c r="I396" s="12" t="s">
        <v>248</v>
      </c>
      <c r="J396" s="9">
        <v>1400</v>
      </c>
      <c r="K396" s="9">
        <v>2930.75</v>
      </c>
      <c r="L396" s="9">
        <v>0</v>
      </c>
      <c r="M396" s="9">
        <v>0</v>
      </c>
      <c r="N396" s="9">
        <v>0</v>
      </c>
      <c r="O396" s="9">
        <v>4330.75</v>
      </c>
    </row>
    <row r="397" spans="1:15" hidden="1" x14ac:dyDescent="0.35">
      <c r="A397" s="25" t="s">
        <v>610</v>
      </c>
      <c r="B397" s="12">
        <v>44762</v>
      </c>
      <c r="C397" s="26">
        <v>44795</v>
      </c>
      <c r="D397" s="12">
        <v>44800</v>
      </c>
      <c r="E397" s="10" t="s">
        <v>347</v>
      </c>
      <c r="F397" s="10" t="s">
        <v>62</v>
      </c>
      <c r="G397" s="10" t="s">
        <v>514</v>
      </c>
      <c r="H397" s="10" t="s">
        <v>86</v>
      </c>
      <c r="I397" s="12" t="s">
        <v>78</v>
      </c>
      <c r="J397" s="9">
        <v>1750</v>
      </c>
      <c r="K397" s="9">
        <v>1812.91</v>
      </c>
      <c r="L397" s="9">
        <v>0</v>
      </c>
      <c r="M397" s="9">
        <v>0</v>
      </c>
      <c r="N397" s="9">
        <v>0</v>
      </c>
      <c r="O397" s="9">
        <v>3562.91</v>
      </c>
    </row>
    <row r="398" spans="1:15" hidden="1" x14ac:dyDescent="0.35">
      <c r="A398" s="25" t="s">
        <v>611</v>
      </c>
      <c r="B398" s="12">
        <v>44762</v>
      </c>
      <c r="C398" s="26">
        <v>44769</v>
      </c>
      <c r="D398" s="12">
        <v>44770</v>
      </c>
      <c r="E398" s="10" t="s">
        <v>612</v>
      </c>
      <c r="F398" s="10" t="s">
        <v>62</v>
      </c>
      <c r="G398" s="10" t="s">
        <v>514</v>
      </c>
      <c r="H398" s="10" t="s">
        <v>613</v>
      </c>
      <c r="I398" s="12" t="s">
        <v>248</v>
      </c>
      <c r="J398" s="9">
        <v>1050</v>
      </c>
      <c r="K398" s="9">
        <v>3041.08</v>
      </c>
      <c r="L398" s="9">
        <v>0</v>
      </c>
      <c r="M398" s="9">
        <v>0</v>
      </c>
      <c r="N398" s="9">
        <v>0</v>
      </c>
      <c r="O398" s="9">
        <v>4091.08</v>
      </c>
    </row>
    <row r="399" spans="1:15" hidden="1" x14ac:dyDescent="0.35">
      <c r="A399" s="25" t="s">
        <v>614</v>
      </c>
      <c r="B399" s="12">
        <v>44762</v>
      </c>
      <c r="C399" s="26">
        <v>44769</v>
      </c>
      <c r="D399" s="12">
        <v>44771</v>
      </c>
      <c r="E399" s="10" t="s">
        <v>615</v>
      </c>
      <c r="F399" s="10" t="s">
        <v>62</v>
      </c>
      <c r="G399" s="10" t="s">
        <v>514</v>
      </c>
      <c r="H399" s="10" t="s">
        <v>159</v>
      </c>
      <c r="I399" s="12" t="s">
        <v>248</v>
      </c>
      <c r="J399" s="9">
        <v>1400</v>
      </c>
      <c r="K399" s="9">
        <v>2516.64</v>
      </c>
      <c r="L399" s="9">
        <v>0</v>
      </c>
      <c r="M399" s="9">
        <v>0</v>
      </c>
      <c r="N399" s="9">
        <v>0</v>
      </c>
      <c r="O399" s="9">
        <v>3916.64</v>
      </c>
    </row>
    <row r="400" spans="1:15" hidden="1" x14ac:dyDescent="0.35">
      <c r="A400" s="25" t="s">
        <v>616</v>
      </c>
      <c r="B400" s="12">
        <v>44762</v>
      </c>
      <c r="C400" s="26">
        <v>44768</v>
      </c>
      <c r="D400" s="12">
        <v>44771</v>
      </c>
      <c r="E400" s="10" t="s">
        <v>617</v>
      </c>
      <c r="F400" s="10" t="s">
        <v>62</v>
      </c>
      <c r="G400" s="10" t="s">
        <v>539</v>
      </c>
      <c r="H400" s="10" t="s">
        <v>618</v>
      </c>
      <c r="I400" s="12" t="s">
        <v>619</v>
      </c>
      <c r="J400" s="9">
        <v>1750</v>
      </c>
      <c r="K400" s="9">
        <v>6748.9</v>
      </c>
      <c r="L400" s="9">
        <v>0</v>
      </c>
      <c r="M400" s="9">
        <v>0</v>
      </c>
      <c r="N400" s="9">
        <v>0</v>
      </c>
      <c r="O400" s="9">
        <v>8498.9</v>
      </c>
    </row>
    <row r="401" spans="1:15" hidden="1" x14ac:dyDescent="0.35">
      <c r="A401" s="25" t="s">
        <v>620</v>
      </c>
      <c r="B401" s="12">
        <v>44762</v>
      </c>
      <c r="C401" s="26">
        <v>44769</v>
      </c>
      <c r="D401" s="12">
        <v>44771</v>
      </c>
      <c r="E401" s="10" t="s">
        <v>621</v>
      </c>
      <c r="F401" s="10" t="s">
        <v>62</v>
      </c>
      <c r="G401" s="10" t="s">
        <v>514</v>
      </c>
      <c r="H401" s="10" t="s">
        <v>592</v>
      </c>
      <c r="I401" s="12" t="s">
        <v>248</v>
      </c>
      <c r="J401" s="9">
        <v>1400</v>
      </c>
      <c r="K401" s="9">
        <v>1617.43</v>
      </c>
      <c r="L401" s="9">
        <v>0</v>
      </c>
      <c r="M401" s="9">
        <v>0</v>
      </c>
      <c r="N401" s="9">
        <v>0</v>
      </c>
      <c r="O401" s="9">
        <v>3017.43</v>
      </c>
    </row>
    <row r="402" spans="1:15" hidden="1" x14ac:dyDescent="0.35">
      <c r="A402" s="25" t="s">
        <v>622</v>
      </c>
      <c r="B402" s="12">
        <v>44763</v>
      </c>
      <c r="C402" s="26">
        <v>44770</v>
      </c>
      <c r="D402" s="12">
        <v>44770</v>
      </c>
      <c r="E402" s="10" t="s">
        <v>623</v>
      </c>
      <c r="F402" s="10" t="s">
        <v>62</v>
      </c>
      <c r="G402" s="10" t="s">
        <v>514</v>
      </c>
      <c r="H402" s="10" t="s">
        <v>624</v>
      </c>
      <c r="I402" s="12" t="s">
        <v>248</v>
      </c>
      <c r="J402" s="9">
        <v>700</v>
      </c>
      <c r="K402" s="9">
        <v>2811.86</v>
      </c>
      <c r="L402" s="9">
        <v>0</v>
      </c>
      <c r="M402" s="9">
        <v>0</v>
      </c>
      <c r="N402" s="9">
        <v>0</v>
      </c>
      <c r="O402" s="9">
        <v>3511.86</v>
      </c>
    </row>
    <row r="403" spans="1:15" hidden="1" x14ac:dyDescent="0.35">
      <c r="A403" s="25" t="s">
        <v>625</v>
      </c>
      <c r="B403" s="12">
        <v>44762</v>
      </c>
      <c r="C403" s="26">
        <v>44769</v>
      </c>
      <c r="D403" s="12">
        <v>44771</v>
      </c>
      <c r="E403" s="10" t="s">
        <v>626</v>
      </c>
      <c r="F403" s="10" t="s">
        <v>62</v>
      </c>
      <c r="G403" s="10" t="s">
        <v>514</v>
      </c>
      <c r="H403" s="10" t="s">
        <v>627</v>
      </c>
      <c r="I403" s="12" t="s">
        <v>248</v>
      </c>
      <c r="J403" s="9">
        <v>1400</v>
      </c>
      <c r="K403" s="9">
        <v>4397.13</v>
      </c>
      <c r="L403" s="9">
        <v>0</v>
      </c>
      <c r="M403" s="9">
        <v>0</v>
      </c>
      <c r="N403" s="9">
        <v>0</v>
      </c>
      <c r="O403" s="9">
        <v>5797.13</v>
      </c>
    </row>
    <row r="404" spans="1:15" hidden="1" x14ac:dyDescent="0.35">
      <c r="A404" s="25" t="s">
        <v>628</v>
      </c>
      <c r="B404" s="12">
        <v>44762</v>
      </c>
      <c r="C404" s="26">
        <v>44770</v>
      </c>
      <c r="D404" s="12">
        <v>44770</v>
      </c>
      <c r="E404" s="10" t="s">
        <v>629</v>
      </c>
      <c r="F404" s="10" t="s">
        <v>62</v>
      </c>
      <c r="G404" s="10" t="s">
        <v>514</v>
      </c>
      <c r="H404" s="10" t="s">
        <v>592</v>
      </c>
      <c r="I404" s="12" t="s">
        <v>248</v>
      </c>
      <c r="J404" s="9">
        <v>700</v>
      </c>
      <c r="K404" s="9">
        <v>2811.86</v>
      </c>
      <c r="L404" s="9">
        <v>0</v>
      </c>
      <c r="M404" s="9">
        <v>0</v>
      </c>
      <c r="N404" s="9">
        <v>0</v>
      </c>
      <c r="O404" s="9">
        <v>3511.86</v>
      </c>
    </row>
    <row r="405" spans="1:15" hidden="1" x14ac:dyDescent="0.35">
      <c r="A405" s="25" t="s">
        <v>630</v>
      </c>
      <c r="B405" s="12">
        <v>44763</v>
      </c>
      <c r="C405" s="26">
        <v>44776</v>
      </c>
      <c r="D405" s="12">
        <v>44776</v>
      </c>
      <c r="E405" s="10" t="s">
        <v>27</v>
      </c>
      <c r="F405" s="10" t="s">
        <v>20</v>
      </c>
      <c r="G405" s="10" t="s">
        <v>514</v>
      </c>
      <c r="H405" s="10" t="s">
        <v>28</v>
      </c>
      <c r="I405" s="12" t="s">
        <v>67</v>
      </c>
      <c r="J405" s="9">
        <v>780</v>
      </c>
      <c r="K405" s="9">
        <v>3375.6</v>
      </c>
      <c r="L405" s="9">
        <v>0</v>
      </c>
      <c r="M405" s="9">
        <v>0</v>
      </c>
      <c r="N405" s="9">
        <v>0</v>
      </c>
      <c r="O405" s="9">
        <v>4155.6000000000004</v>
      </c>
    </row>
    <row r="406" spans="1:15" hidden="1" x14ac:dyDescent="0.35">
      <c r="A406" s="25" t="s">
        <v>631</v>
      </c>
      <c r="B406" s="12">
        <v>44763</v>
      </c>
      <c r="C406" s="26">
        <v>44776</v>
      </c>
      <c r="D406" s="12">
        <v>44776</v>
      </c>
      <c r="E406" s="10" t="s">
        <v>549</v>
      </c>
      <c r="F406" s="10" t="s">
        <v>20</v>
      </c>
      <c r="G406" s="10" t="s">
        <v>514</v>
      </c>
      <c r="H406" s="10" t="s">
        <v>28</v>
      </c>
      <c r="I406" s="12" t="s">
        <v>67</v>
      </c>
      <c r="J406" s="9">
        <v>780</v>
      </c>
      <c r="K406" s="9">
        <v>3375.6</v>
      </c>
      <c r="L406" s="9">
        <v>0</v>
      </c>
      <c r="M406" s="9">
        <v>0</v>
      </c>
      <c r="N406" s="9">
        <v>0</v>
      </c>
      <c r="O406" s="9">
        <v>4155.6000000000004</v>
      </c>
    </row>
    <row r="407" spans="1:15" hidden="1" x14ac:dyDescent="0.35">
      <c r="A407" s="25" t="s">
        <v>632</v>
      </c>
      <c r="B407" s="12">
        <v>44764</v>
      </c>
      <c r="C407" s="26">
        <v>44769</v>
      </c>
      <c r="D407" s="12">
        <v>44771</v>
      </c>
      <c r="E407" s="10" t="s">
        <v>633</v>
      </c>
      <c r="F407" s="10" t="s">
        <v>62</v>
      </c>
      <c r="G407" s="10" t="s">
        <v>514</v>
      </c>
      <c r="H407" s="10" t="s">
        <v>618</v>
      </c>
      <c r="I407" s="12" t="s">
        <v>248</v>
      </c>
      <c r="J407" s="9">
        <v>1400</v>
      </c>
      <c r="K407" s="9">
        <v>5401.34</v>
      </c>
      <c r="L407" s="9">
        <v>0</v>
      </c>
      <c r="M407" s="9">
        <v>0</v>
      </c>
      <c r="N407" s="9">
        <v>0</v>
      </c>
      <c r="O407" s="9">
        <v>6801.34</v>
      </c>
    </row>
    <row r="408" spans="1:15" hidden="1" x14ac:dyDescent="0.35">
      <c r="A408" s="25" t="s">
        <v>634</v>
      </c>
      <c r="B408" s="12">
        <v>44764</v>
      </c>
      <c r="C408" s="26">
        <v>44769</v>
      </c>
      <c r="D408" s="12">
        <v>44771</v>
      </c>
      <c r="E408" s="10" t="s">
        <v>635</v>
      </c>
      <c r="F408" s="10" t="s">
        <v>62</v>
      </c>
      <c r="G408" s="10" t="s">
        <v>514</v>
      </c>
      <c r="H408" s="10" t="s">
        <v>592</v>
      </c>
      <c r="I408" s="12" t="s">
        <v>471</v>
      </c>
      <c r="J408" s="9">
        <v>1400</v>
      </c>
      <c r="K408" s="9">
        <v>1733.81</v>
      </c>
      <c r="L408" s="9">
        <v>0</v>
      </c>
      <c r="M408" s="9">
        <v>0</v>
      </c>
      <c r="N408" s="9">
        <v>0</v>
      </c>
      <c r="O408" s="9">
        <v>3133.81</v>
      </c>
    </row>
    <row r="409" spans="1:15" hidden="1" x14ac:dyDescent="0.35">
      <c r="A409" s="25" t="s">
        <v>636</v>
      </c>
      <c r="B409" s="12" t="s">
        <v>510</v>
      </c>
      <c r="C409" s="26" t="s">
        <v>510</v>
      </c>
      <c r="D409" s="12" t="s">
        <v>510</v>
      </c>
      <c r="E409" s="10" t="s">
        <v>510</v>
      </c>
      <c r="F409" s="10" t="s">
        <v>510</v>
      </c>
      <c r="G409" s="10" t="s">
        <v>510</v>
      </c>
      <c r="H409" s="10" t="s">
        <v>510</v>
      </c>
      <c r="I409" s="12" t="s">
        <v>510</v>
      </c>
      <c r="J409" s="9">
        <v>0</v>
      </c>
      <c r="K409" s="9">
        <v>0</v>
      </c>
      <c r="L409" s="9">
        <v>0</v>
      </c>
      <c r="M409" s="9">
        <v>0</v>
      </c>
      <c r="N409" s="9">
        <v>0</v>
      </c>
      <c r="O409" s="9">
        <v>0</v>
      </c>
    </row>
    <row r="410" spans="1:15" hidden="1" x14ac:dyDescent="0.35">
      <c r="A410" s="25" t="s">
        <v>637</v>
      </c>
      <c r="B410" s="12" t="s">
        <v>510</v>
      </c>
      <c r="C410" s="26" t="s">
        <v>510</v>
      </c>
      <c r="D410" s="12" t="s">
        <v>510</v>
      </c>
      <c r="E410" s="10" t="s">
        <v>510</v>
      </c>
      <c r="F410" s="10" t="s">
        <v>510</v>
      </c>
      <c r="G410" s="10" t="s">
        <v>510</v>
      </c>
      <c r="H410" s="10" t="s">
        <v>510</v>
      </c>
      <c r="I410" s="12" t="s">
        <v>510</v>
      </c>
      <c r="J410" s="9">
        <v>0</v>
      </c>
      <c r="K410" s="9">
        <v>0</v>
      </c>
      <c r="L410" s="9">
        <v>0</v>
      </c>
      <c r="M410" s="9">
        <v>0</v>
      </c>
      <c r="N410" s="9">
        <v>0</v>
      </c>
      <c r="O410" s="9">
        <v>0</v>
      </c>
    </row>
    <row r="411" spans="1:15" hidden="1" x14ac:dyDescent="0.35">
      <c r="A411" s="25" t="s">
        <v>638</v>
      </c>
      <c r="B411" s="12">
        <v>44764</v>
      </c>
      <c r="C411" s="26">
        <v>44768</v>
      </c>
      <c r="D411" s="12">
        <v>44773</v>
      </c>
      <c r="E411" s="10" t="s">
        <v>639</v>
      </c>
      <c r="F411" s="10" t="s">
        <v>62</v>
      </c>
      <c r="G411" s="10" t="s">
        <v>514</v>
      </c>
      <c r="H411" s="10" t="s">
        <v>640</v>
      </c>
      <c r="I411" s="12" t="s">
        <v>248</v>
      </c>
      <c r="J411" s="9">
        <v>2100</v>
      </c>
      <c r="K411" s="9">
        <v>6244.76</v>
      </c>
      <c r="L411" s="9">
        <v>0</v>
      </c>
      <c r="M411" s="9">
        <v>0</v>
      </c>
      <c r="N411" s="9">
        <v>0</v>
      </c>
      <c r="O411" s="9">
        <v>8344.76</v>
      </c>
    </row>
    <row r="412" spans="1:15" hidden="1" x14ac:dyDescent="0.35">
      <c r="A412" s="25" t="s">
        <v>641</v>
      </c>
      <c r="B412" s="12">
        <v>44764</v>
      </c>
      <c r="C412" s="26">
        <v>44769</v>
      </c>
      <c r="D412" s="12">
        <v>44770</v>
      </c>
      <c r="E412" s="10" t="s">
        <v>642</v>
      </c>
      <c r="F412" s="10" t="s">
        <v>62</v>
      </c>
      <c r="G412" s="10" t="s">
        <v>514</v>
      </c>
      <c r="H412" s="10" t="s">
        <v>592</v>
      </c>
      <c r="I412" s="12" t="s">
        <v>248</v>
      </c>
      <c r="J412" s="9">
        <v>1050</v>
      </c>
      <c r="K412" s="9">
        <v>2930.43</v>
      </c>
      <c r="L412" s="9">
        <v>0</v>
      </c>
      <c r="M412" s="9">
        <v>0</v>
      </c>
      <c r="N412" s="9">
        <v>0</v>
      </c>
      <c r="O412" s="9">
        <v>3980.43</v>
      </c>
    </row>
    <row r="413" spans="1:15" hidden="1" x14ac:dyDescent="0.35">
      <c r="A413" s="25" t="s">
        <v>643</v>
      </c>
      <c r="B413" s="12">
        <v>44764</v>
      </c>
      <c r="C413" s="26">
        <v>44770</v>
      </c>
      <c r="D413" s="12">
        <v>44771</v>
      </c>
      <c r="E413" s="10" t="s">
        <v>644</v>
      </c>
      <c r="F413" s="10" t="s">
        <v>62</v>
      </c>
      <c r="G413" s="10" t="s">
        <v>514</v>
      </c>
      <c r="H413" s="10" t="s">
        <v>592</v>
      </c>
      <c r="I413" s="12" t="s">
        <v>248</v>
      </c>
      <c r="J413" s="9">
        <v>1050</v>
      </c>
      <c r="K413" s="9">
        <v>1809.64</v>
      </c>
      <c r="L413" s="9">
        <v>0</v>
      </c>
      <c r="M413" s="9">
        <v>0</v>
      </c>
      <c r="N413" s="9">
        <v>0</v>
      </c>
      <c r="O413" s="9">
        <v>2859.64</v>
      </c>
    </row>
    <row r="414" spans="1:15" hidden="1" x14ac:dyDescent="0.35">
      <c r="A414" s="25" t="s">
        <v>645</v>
      </c>
      <c r="B414" s="12">
        <v>44764</v>
      </c>
      <c r="C414" s="26">
        <v>44769</v>
      </c>
      <c r="D414" s="12">
        <v>44770</v>
      </c>
      <c r="E414" s="10" t="s">
        <v>646</v>
      </c>
      <c r="F414" s="10" t="s">
        <v>62</v>
      </c>
      <c r="G414" s="10" t="s">
        <v>514</v>
      </c>
      <c r="H414" s="10" t="s">
        <v>613</v>
      </c>
      <c r="I414" s="12" t="s">
        <v>248</v>
      </c>
      <c r="J414" s="9">
        <v>1050</v>
      </c>
      <c r="K414" s="9">
        <v>4157.74</v>
      </c>
      <c r="L414" s="9">
        <v>0</v>
      </c>
      <c r="M414" s="9">
        <v>0</v>
      </c>
      <c r="N414" s="9">
        <v>0</v>
      </c>
      <c r="O414" s="9">
        <v>5207.74</v>
      </c>
    </row>
    <row r="415" spans="1:15" hidden="1" x14ac:dyDescent="0.35">
      <c r="A415" s="25" t="s">
        <v>647</v>
      </c>
      <c r="B415" s="12">
        <v>44764</v>
      </c>
      <c r="C415" s="26">
        <v>44797</v>
      </c>
      <c r="D415" s="12">
        <v>44798</v>
      </c>
      <c r="E415" s="10" t="s">
        <v>27</v>
      </c>
      <c r="F415" s="10" t="s">
        <v>20</v>
      </c>
      <c r="G415" s="10" t="s">
        <v>514</v>
      </c>
      <c r="H415" s="10" t="s">
        <v>28</v>
      </c>
      <c r="I415" s="12" t="s">
        <v>286</v>
      </c>
      <c r="J415" s="9">
        <v>1400</v>
      </c>
      <c r="K415" s="9">
        <v>958.55</v>
      </c>
      <c r="L415" s="9">
        <v>0</v>
      </c>
      <c r="M415" s="9">
        <v>0</v>
      </c>
      <c r="N415" s="9">
        <v>0</v>
      </c>
      <c r="O415" s="9">
        <v>2358.5500000000002</v>
      </c>
    </row>
    <row r="416" spans="1:15" hidden="1" x14ac:dyDescent="0.35">
      <c r="A416" s="25" t="s">
        <v>648</v>
      </c>
      <c r="B416" s="12" t="s">
        <v>510</v>
      </c>
      <c r="C416" s="26" t="s">
        <v>510</v>
      </c>
      <c r="D416" s="12" t="s">
        <v>510</v>
      </c>
      <c r="E416" s="10" t="s">
        <v>510</v>
      </c>
      <c r="F416" s="10" t="s">
        <v>510</v>
      </c>
      <c r="G416" s="10" t="s">
        <v>510</v>
      </c>
      <c r="H416" s="10" t="s">
        <v>510</v>
      </c>
      <c r="I416" s="12" t="s">
        <v>510</v>
      </c>
      <c r="J416" s="9">
        <v>0</v>
      </c>
      <c r="K416" s="9">
        <v>0</v>
      </c>
      <c r="L416" s="9">
        <v>0</v>
      </c>
      <c r="M416" s="9">
        <v>0</v>
      </c>
      <c r="N416" s="9">
        <v>0</v>
      </c>
      <c r="O416" s="9">
        <v>0</v>
      </c>
    </row>
    <row r="417" spans="1:15" hidden="1" x14ac:dyDescent="0.35">
      <c r="A417" s="25" t="s">
        <v>649</v>
      </c>
      <c r="B417" s="12">
        <v>44769</v>
      </c>
      <c r="C417" s="27">
        <v>44876</v>
      </c>
      <c r="D417" s="27">
        <v>44884</v>
      </c>
      <c r="E417" s="18" t="s">
        <v>110</v>
      </c>
      <c r="F417" s="18" t="s">
        <v>20</v>
      </c>
      <c r="G417" s="18" t="s">
        <v>42</v>
      </c>
      <c r="H417" s="18" t="s">
        <v>28</v>
      </c>
      <c r="I417" s="18" t="s">
        <v>43</v>
      </c>
      <c r="J417" s="9">
        <v>9275.7000000000007</v>
      </c>
      <c r="K417" s="9">
        <v>6674.48</v>
      </c>
      <c r="L417" s="9">
        <v>9282.23</v>
      </c>
      <c r="M417" s="9">
        <v>0</v>
      </c>
      <c r="N417" s="9">
        <v>338.87</v>
      </c>
      <c r="O417" s="9">
        <f>N417+M417+L417+K417+J417</f>
        <v>25571.279999999999</v>
      </c>
    </row>
    <row r="418" spans="1:15" hidden="1" x14ac:dyDescent="0.35">
      <c r="A418" s="25" t="s">
        <v>650</v>
      </c>
      <c r="B418" s="12">
        <v>44769</v>
      </c>
      <c r="C418" s="26">
        <v>44782</v>
      </c>
      <c r="D418" s="12">
        <v>44784</v>
      </c>
      <c r="E418" s="10" t="s">
        <v>114</v>
      </c>
      <c r="F418" s="10" t="s">
        <v>20</v>
      </c>
      <c r="G418" s="10" t="s">
        <v>514</v>
      </c>
      <c r="H418" s="10" t="s">
        <v>28</v>
      </c>
      <c r="I418" s="12" t="s">
        <v>651</v>
      </c>
      <c r="J418" s="9">
        <v>1750</v>
      </c>
      <c r="K418" s="9">
        <v>2016.59</v>
      </c>
      <c r="L418" s="9">
        <v>0</v>
      </c>
      <c r="M418" s="9">
        <v>0</v>
      </c>
      <c r="N418" s="9">
        <v>0</v>
      </c>
      <c r="O418" s="9">
        <f>J418+K418+L418+M418</f>
        <v>3766.59</v>
      </c>
    </row>
    <row r="419" spans="1:15" hidden="1" x14ac:dyDescent="0.35">
      <c r="A419" s="25" t="s">
        <v>652</v>
      </c>
      <c r="B419" s="12">
        <v>44769</v>
      </c>
      <c r="C419" s="26">
        <v>44876</v>
      </c>
      <c r="D419" s="12">
        <v>44884</v>
      </c>
      <c r="E419" s="10" t="s">
        <v>102</v>
      </c>
      <c r="F419" s="10" t="s">
        <v>20</v>
      </c>
      <c r="G419" s="10" t="s">
        <v>42</v>
      </c>
      <c r="H419" s="10" t="s">
        <v>28</v>
      </c>
      <c r="I419" s="12" t="s">
        <v>43</v>
      </c>
      <c r="J419" s="9">
        <v>9275.7000000000007</v>
      </c>
      <c r="K419" s="9">
        <v>6674.48</v>
      </c>
      <c r="L419" s="9">
        <v>9282.23</v>
      </c>
      <c r="M419" s="9">
        <v>0</v>
      </c>
      <c r="N419" s="9">
        <v>338.87</v>
      </c>
      <c r="O419" s="9">
        <f>J419+K419+L419+M419+N419</f>
        <v>25571.279999999999</v>
      </c>
    </row>
    <row r="420" spans="1:15" hidden="1" x14ac:dyDescent="0.35">
      <c r="A420" s="25" t="s">
        <v>653</v>
      </c>
      <c r="B420" s="12">
        <v>44769</v>
      </c>
      <c r="C420" s="26">
        <v>44876</v>
      </c>
      <c r="D420" s="12">
        <v>44884</v>
      </c>
      <c r="E420" s="10" t="s">
        <v>46</v>
      </c>
      <c r="F420" s="10" t="s">
        <v>20</v>
      </c>
      <c r="G420" s="10" t="s">
        <v>42</v>
      </c>
      <c r="H420" s="10" t="s">
        <v>28</v>
      </c>
      <c r="I420" s="12" t="s">
        <v>43</v>
      </c>
      <c r="J420" s="9">
        <v>9275.7000000000007</v>
      </c>
      <c r="K420" s="9">
        <v>11752.58</v>
      </c>
      <c r="L420" s="9">
        <v>9282.23</v>
      </c>
      <c r="M420" s="9">
        <v>0</v>
      </c>
      <c r="N420" s="9">
        <v>338.87</v>
      </c>
      <c r="O420" s="9">
        <f>J420+K420+L420+M420+N420</f>
        <v>30649.379999999997</v>
      </c>
    </row>
    <row r="421" spans="1:15" hidden="1" x14ac:dyDescent="0.35">
      <c r="A421" s="25" t="s">
        <v>654</v>
      </c>
      <c r="B421" s="12">
        <v>44769</v>
      </c>
      <c r="C421" s="26">
        <v>44876</v>
      </c>
      <c r="D421" s="12">
        <v>44884</v>
      </c>
      <c r="E421" s="10" t="s">
        <v>273</v>
      </c>
      <c r="F421" s="10" t="s">
        <v>20</v>
      </c>
      <c r="G421" s="10" t="s">
        <v>42</v>
      </c>
      <c r="H421" s="10" t="s">
        <v>28</v>
      </c>
      <c r="I421" s="12" t="s">
        <v>43</v>
      </c>
      <c r="J421" s="9">
        <v>9275.7000000000007</v>
      </c>
      <c r="K421" s="9">
        <v>6674.48</v>
      </c>
      <c r="L421" s="9">
        <v>9282.23</v>
      </c>
      <c r="M421" s="9">
        <v>0</v>
      </c>
      <c r="N421" s="9">
        <v>338.87</v>
      </c>
      <c r="O421" s="9">
        <f>J421+K421+L421+M421+N421</f>
        <v>25571.279999999999</v>
      </c>
    </row>
    <row r="422" spans="1:15" hidden="1" x14ac:dyDescent="0.35">
      <c r="A422" s="25" t="s">
        <v>655</v>
      </c>
      <c r="B422" s="12">
        <v>44769</v>
      </c>
      <c r="C422" s="26">
        <v>44775</v>
      </c>
      <c r="D422" s="12">
        <v>44775</v>
      </c>
      <c r="E422" s="10" t="s">
        <v>46</v>
      </c>
      <c r="F422" s="10" t="s">
        <v>20</v>
      </c>
      <c r="G422" s="10" t="s">
        <v>514</v>
      </c>
      <c r="H422" s="10" t="s">
        <v>28</v>
      </c>
      <c r="I422" s="12" t="s">
        <v>78</v>
      </c>
      <c r="J422" s="9">
        <v>700</v>
      </c>
      <c r="K422" s="9">
        <v>3047.9</v>
      </c>
      <c r="L422" s="9">
        <v>0</v>
      </c>
      <c r="M422" s="9">
        <v>0</v>
      </c>
      <c r="N422" s="9">
        <v>0</v>
      </c>
      <c r="O422" s="9">
        <v>3747.9</v>
      </c>
    </row>
    <row r="423" spans="1:15" hidden="1" x14ac:dyDescent="0.35">
      <c r="A423" s="25" t="s">
        <v>656</v>
      </c>
      <c r="B423" s="12">
        <v>44770</v>
      </c>
      <c r="C423" s="26">
        <v>44784</v>
      </c>
      <c r="D423" s="12">
        <v>44785</v>
      </c>
      <c r="E423" s="10" t="s">
        <v>27</v>
      </c>
      <c r="F423" s="10" t="s">
        <v>20</v>
      </c>
      <c r="G423" s="10" t="s">
        <v>514</v>
      </c>
      <c r="H423" s="10" t="s">
        <v>28</v>
      </c>
      <c r="I423" s="12" t="s">
        <v>29</v>
      </c>
      <c r="J423" s="9">
        <v>1170</v>
      </c>
      <c r="K423" s="9">
        <v>1861.08</v>
      </c>
      <c r="L423" s="9">
        <v>0</v>
      </c>
      <c r="M423" s="9">
        <v>143.9</v>
      </c>
      <c r="N423" s="9">
        <v>0</v>
      </c>
      <c r="O423" s="9">
        <v>3174.98</v>
      </c>
    </row>
    <row r="424" spans="1:15" hidden="1" x14ac:dyDescent="0.35">
      <c r="A424" s="25" t="s">
        <v>657</v>
      </c>
      <c r="B424" s="12">
        <v>44770</v>
      </c>
      <c r="C424" s="26">
        <v>44783</v>
      </c>
      <c r="D424" s="12">
        <v>44785</v>
      </c>
      <c r="E424" s="10" t="s">
        <v>55</v>
      </c>
      <c r="F424" s="10" t="s">
        <v>20</v>
      </c>
      <c r="G424" s="10" t="s">
        <v>514</v>
      </c>
      <c r="H424" s="10" t="s">
        <v>28</v>
      </c>
      <c r="I424" s="12" t="s">
        <v>86</v>
      </c>
      <c r="J424" s="9">
        <v>1950</v>
      </c>
      <c r="K424" s="9">
        <v>2170.73</v>
      </c>
      <c r="L424" s="9">
        <v>0</v>
      </c>
      <c r="M424" s="9">
        <v>0</v>
      </c>
      <c r="N424" s="9">
        <v>0</v>
      </c>
      <c r="O424" s="9">
        <v>4120.7299999999996</v>
      </c>
    </row>
    <row r="425" spans="1:15" hidden="1" x14ac:dyDescent="0.35">
      <c r="A425" s="10" t="s">
        <v>658</v>
      </c>
      <c r="B425" s="12">
        <v>44770</v>
      </c>
      <c r="C425" s="12">
        <v>44783</v>
      </c>
      <c r="D425" s="12">
        <v>44785</v>
      </c>
      <c r="E425" s="10" t="s">
        <v>125</v>
      </c>
      <c r="F425" s="10" t="s">
        <v>20</v>
      </c>
      <c r="G425" s="10" t="s">
        <v>514</v>
      </c>
      <c r="H425" s="10" t="s">
        <v>28</v>
      </c>
      <c r="I425" s="12" t="s">
        <v>86</v>
      </c>
      <c r="J425" s="9">
        <v>1950</v>
      </c>
      <c r="K425" s="9">
        <v>1807.58</v>
      </c>
      <c r="L425" s="9">
        <v>0</v>
      </c>
      <c r="M425" s="9">
        <v>0</v>
      </c>
      <c r="N425" s="9">
        <v>0</v>
      </c>
      <c r="O425" s="9">
        <v>3757.58</v>
      </c>
    </row>
    <row r="426" spans="1:15" hidden="1" x14ac:dyDescent="0.35">
      <c r="A426" s="10" t="s">
        <v>659</v>
      </c>
      <c r="B426" s="12">
        <v>44774</v>
      </c>
      <c r="C426" s="12">
        <v>44876</v>
      </c>
      <c r="D426" s="12">
        <v>44884</v>
      </c>
      <c r="E426" s="10" t="s">
        <v>50</v>
      </c>
      <c r="F426" s="10" t="s">
        <v>565</v>
      </c>
      <c r="G426" s="10" t="s">
        <v>42</v>
      </c>
      <c r="H426" s="10" t="s">
        <v>28</v>
      </c>
      <c r="I426" s="12" t="s">
        <v>43</v>
      </c>
      <c r="J426" s="9">
        <v>9275.7000000000007</v>
      </c>
      <c r="K426" s="9">
        <v>11752.58</v>
      </c>
      <c r="L426" s="9">
        <v>9282.23</v>
      </c>
      <c r="M426" s="9">
        <v>0</v>
      </c>
      <c r="N426" s="9">
        <v>338.87</v>
      </c>
      <c r="O426" s="9">
        <f>J426+K426+L426+M426+N426</f>
        <v>30649.379999999997</v>
      </c>
    </row>
    <row r="427" spans="1:15" hidden="1" x14ac:dyDescent="0.35">
      <c r="A427" s="30" t="s">
        <v>660</v>
      </c>
      <c r="B427" s="31" t="s">
        <v>510</v>
      </c>
      <c r="C427" s="31" t="s">
        <v>510</v>
      </c>
      <c r="D427" s="31" t="s">
        <v>510</v>
      </c>
      <c r="E427" s="30" t="s">
        <v>510</v>
      </c>
      <c r="F427" s="30" t="s">
        <v>510</v>
      </c>
      <c r="G427" s="30" t="s">
        <v>510</v>
      </c>
      <c r="H427" s="30" t="s">
        <v>510</v>
      </c>
      <c r="I427" s="31" t="s">
        <v>510</v>
      </c>
      <c r="J427" s="32" t="s">
        <v>510</v>
      </c>
      <c r="K427" s="32" t="s">
        <v>510</v>
      </c>
      <c r="L427" s="32" t="s">
        <v>510</v>
      </c>
      <c r="M427" s="32" t="s">
        <v>510</v>
      </c>
      <c r="N427" s="32" t="s">
        <v>510</v>
      </c>
      <c r="O427" s="32" t="s">
        <v>510</v>
      </c>
    </row>
    <row r="428" spans="1:15" hidden="1" x14ac:dyDescent="0.35">
      <c r="A428" s="30" t="s">
        <v>661</v>
      </c>
      <c r="B428" s="31" t="s">
        <v>510</v>
      </c>
      <c r="C428" s="31" t="s">
        <v>510</v>
      </c>
      <c r="D428" s="31" t="s">
        <v>510</v>
      </c>
      <c r="E428" s="30" t="s">
        <v>510</v>
      </c>
      <c r="F428" s="30" t="s">
        <v>510</v>
      </c>
      <c r="G428" s="30" t="s">
        <v>510</v>
      </c>
      <c r="H428" s="30" t="s">
        <v>510</v>
      </c>
      <c r="I428" s="31" t="s">
        <v>510</v>
      </c>
      <c r="J428" s="32" t="s">
        <v>510</v>
      </c>
      <c r="K428" s="32" t="s">
        <v>510</v>
      </c>
      <c r="L428" s="32" t="s">
        <v>510</v>
      </c>
      <c r="M428" s="32" t="s">
        <v>510</v>
      </c>
      <c r="N428" s="32" t="s">
        <v>510</v>
      </c>
      <c r="O428" s="32" t="s">
        <v>510</v>
      </c>
    </row>
    <row r="429" spans="1:15" hidden="1" x14ac:dyDescent="0.35">
      <c r="A429" s="30" t="s">
        <v>662</v>
      </c>
      <c r="B429" s="31" t="s">
        <v>510</v>
      </c>
      <c r="C429" s="31" t="s">
        <v>510</v>
      </c>
      <c r="D429" s="31" t="s">
        <v>510</v>
      </c>
      <c r="E429" s="30" t="s">
        <v>510</v>
      </c>
      <c r="F429" s="30" t="s">
        <v>510</v>
      </c>
      <c r="G429" s="30" t="s">
        <v>510</v>
      </c>
      <c r="H429" s="30" t="s">
        <v>510</v>
      </c>
      <c r="I429" s="31" t="s">
        <v>510</v>
      </c>
      <c r="J429" s="32" t="s">
        <v>510</v>
      </c>
      <c r="K429" s="32" t="s">
        <v>510</v>
      </c>
      <c r="L429" s="32" t="s">
        <v>510</v>
      </c>
      <c r="M429" s="32" t="s">
        <v>510</v>
      </c>
      <c r="N429" s="32" t="s">
        <v>510</v>
      </c>
      <c r="O429" s="32" t="s">
        <v>510</v>
      </c>
    </row>
    <row r="430" spans="1:15" hidden="1" x14ac:dyDescent="0.35">
      <c r="A430" s="30" t="s">
        <v>663</v>
      </c>
      <c r="B430" s="31">
        <v>44776</v>
      </c>
      <c r="C430" s="31">
        <v>44797</v>
      </c>
      <c r="D430" s="31">
        <v>44797</v>
      </c>
      <c r="E430" s="30" t="s">
        <v>549</v>
      </c>
      <c r="F430" s="30" t="s">
        <v>20</v>
      </c>
      <c r="G430" s="30" t="s">
        <v>514</v>
      </c>
      <c r="H430" s="30" t="s">
        <v>28</v>
      </c>
      <c r="I430" s="31" t="s">
        <v>86</v>
      </c>
      <c r="J430" s="32">
        <v>780</v>
      </c>
      <c r="K430" s="32">
        <v>1014.42</v>
      </c>
      <c r="L430" s="32">
        <v>0</v>
      </c>
      <c r="M430" s="32">
        <v>0</v>
      </c>
      <c r="N430" s="32">
        <v>0</v>
      </c>
      <c r="O430" s="32">
        <v>1794.42</v>
      </c>
    </row>
    <row r="431" spans="1:15" hidden="1" x14ac:dyDescent="0.35">
      <c r="A431" s="30" t="s">
        <v>664</v>
      </c>
      <c r="B431" s="31">
        <v>44777</v>
      </c>
      <c r="C431" s="31">
        <v>44803</v>
      </c>
      <c r="D431" s="31">
        <v>44805</v>
      </c>
      <c r="E431" s="30" t="s">
        <v>178</v>
      </c>
      <c r="F431" s="30" t="s">
        <v>20</v>
      </c>
      <c r="G431" s="30" t="s">
        <v>514</v>
      </c>
      <c r="H431" s="30" t="s">
        <v>28</v>
      </c>
      <c r="I431" s="31" t="s">
        <v>86</v>
      </c>
      <c r="J431" s="32">
        <v>1560</v>
      </c>
      <c r="K431" s="32">
        <v>872.75</v>
      </c>
      <c r="L431" s="32">
        <v>0</v>
      </c>
      <c r="M431" s="32">
        <v>0</v>
      </c>
      <c r="N431" s="32">
        <v>0</v>
      </c>
      <c r="O431" s="32">
        <v>2432.75</v>
      </c>
    </row>
    <row r="432" spans="1:15" hidden="1" x14ac:dyDescent="0.35">
      <c r="A432" s="30" t="s">
        <v>665</v>
      </c>
      <c r="B432" s="31">
        <v>44777</v>
      </c>
      <c r="C432" s="31">
        <v>44803</v>
      </c>
      <c r="D432" s="31">
        <v>44804</v>
      </c>
      <c r="E432" s="30" t="s">
        <v>180</v>
      </c>
      <c r="F432" s="30" t="s">
        <v>20</v>
      </c>
      <c r="G432" s="30" t="s">
        <v>514</v>
      </c>
      <c r="H432" s="30" t="s">
        <v>28</v>
      </c>
      <c r="I432" s="31" t="s">
        <v>86</v>
      </c>
      <c r="J432" s="32">
        <v>1170</v>
      </c>
      <c r="K432" s="32">
        <v>1051.43</v>
      </c>
      <c r="L432" s="32">
        <v>0</v>
      </c>
      <c r="M432" s="32">
        <v>0</v>
      </c>
      <c r="N432" s="32">
        <v>0</v>
      </c>
      <c r="O432" s="32">
        <v>2221.4299999999998</v>
      </c>
    </row>
    <row r="433" spans="1:15" hidden="1" x14ac:dyDescent="0.35">
      <c r="A433" s="30" t="s">
        <v>666</v>
      </c>
      <c r="B433" s="31">
        <v>44777</v>
      </c>
      <c r="C433" s="31">
        <v>44783</v>
      </c>
      <c r="D433" s="31">
        <v>44784</v>
      </c>
      <c r="E433" s="30" t="s">
        <v>46</v>
      </c>
      <c r="F433" s="30" t="s">
        <v>20</v>
      </c>
      <c r="G433" s="30" t="s">
        <v>514</v>
      </c>
      <c r="H433" s="30" t="s">
        <v>28</v>
      </c>
      <c r="I433" s="31" t="s">
        <v>86</v>
      </c>
      <c r="J433" s="32">
        <v>1560</v>
      </c>
      <c r="K433" s="32">
        <v>2054.0500000000002</v>
      </c>
      <c r="L433" s="32">
        <v>0</v>
      </c>
      <c r="M433" s="32">
        <v>0</v>
      </c>
      <c r="N433" s="32">
        <v>0</v>
      </c>
      <c r="O433" s="32">
        <v>3614.05</v>
      </c>
    </row>
    <row r="434" spans="1:15" hidden="1" x14ac:dyDescent="0.35">
      <c r="A434" s="30" t="s">
        <v>667</v>
      </c>
      <c r="B434" s="31" t="s">
        <v>510</v>
      </c>
      <c r="C434" s="31" t="s">
        <v>510</v>
      </c>
      <c r="D434" s="31" t="s">
        <v>510</v>
      </c>
      <c r="E434" s="30" t="s">
        <v>510</v>
      </c>
      <c r="F434" s="30" t="s">
        <v>510</v>
      </c>
      <c r="G434" s="30" t="s">
        <v>510</v>
      </c>
      <c r="H434" s="30" t="s">
        <v>510</v>
      </c>
      <c r="I434" s="31" t="s">
        <v>510</v>
      </c>
      <c r="J434" s="32" t="s">
        <v>510</v>
      </c>
      <c r="K434" s="32" t="s">
        <v>510</v>
      </c>
      <c r="L434" s="32" t="s">
        <v>510</v>
      </c>
      <c r="M434" s="32" t="s">
        <v>510</v>
      </c>
      <c r="N434" s="32" t="s">
        <v>510</v>
      </c>
      <c r="O434" s="32" t="s">
        <v>510</v>
      </c>
    </row>
    <row r="435" spans="1:15" hidden="1" x14ac:dyDescent="0.35">
      <c r="A435" s="30" t="s">
        <v>668</v>
      </c>
      <c r="B435" s="31">
        <v>44778</v>
      </c>
      <c r="C435" s="31">
        <v>44783</v>
      </c>
      <c r="D435" s="31">
        <v>44784</v>
      </c>
      <c r="E435" s="30" t="s">
        <v>102</v>
      </c>
      <c r="F435" s="30" t="s">
        <v>20</v>
      </c>
      <c r="G435" s="30" t="s">
        <v>514</v>
      </c>
      <c r="H435" s="30" t="s">
        <v>28</v>
      </c>
      <c r="I435" s="31" t="s">
        <v>86</v>
      </c>
      <c r="J435" s="32">
        <v>1560</v>
      </c>
      <c r="K435" s="32">
        <v>3851.15</v>
      </c>
      <c r="L435" s="32">
        <v>0</v>
      </c>
      <c r="M435" s="32">
        <v>0</v>
      </c>
      <c r="N435" s="32">
        <v>0</v>
      </c>
      <c r="O435" s="32">
        <v>5411.15</v>
      </c>
    </row>
    <row r="436" spans="1:15" hidden="1" x14ac:dyDescent="0.35">
      <c r="A436" s="30" t="s">
        <v>669</v>
      </c>
      <c r="B436" s="31">
        <v>44778</v>
      </c>
      <c r="C436" s="31">
        <v>44783</v>
      </c>
      <c r="D436" s="31">
        <v>44786</v>
      </c>
      <c r="E436" s="30" t="s">
        <v>273</v>
      </c>
      <c r="F436" s="30" t="s">
        <v>20</v>
      </c>
      <c r="G436" s="30" t="s">
        <v>514</v>
      </c>
      <c r="H436" s="30" t="s">
        <v>28</v>
      </c>
      <c r="I436" s="31" t="s">
        <v>670</v>
      </c>
      <c r="J436" s="32">
        <v>2610</v>
      </c>
      <c r="K436" s="32">
        <v>5834.34</v>
      </c>
      <c r="L436" s="32">
        <v>0</v>
      </c>
      <c r="M436" s="32">
        <v>0</v>
      </c>
      <c r="N436" s="32">
        <v>0</v>
      </c>
      <c r="O436" s="32">
        <v>8444.34</v>
      </c>
    </row>
    <row r="437" spans="1:15" hidden="1" x14ac:dyDescent="0.35">
      <c r="A437" s="30" t="s">
        <v>671</v>
      </c>
      <c r="B437" s="31" t="s">
        <v>510</v>
      </c>
      <c r="C437" s="31" t="s">
        <v>510</v>
      </c>
      <c r="D437" s="31" t="s">
        <v>510</v>
      </c>
      <c r="E437" s="30" t="s">
        <v>510</v>
      </c>
      <c r="F437" s="30" t="s">
        <v>510</v>
      </c>
      <c r="G437" s="30" t="s">
        <v>510</v>
      </c>
      <c r="H437" s="30" t="s">
        <v>510</v>
      </c>
      <c r="I437" s="31" t="s">
        <v>510</v>
      </c>
      <c r="J437" s="32" t="s">
        <v>510</v>
      </c>
      <c r="K437" s="32" t="s">
        <v>510</v>
      </c>
      <c r="L437" s="32" t="s">
        <v>510</v>
      </c>
      <c r="M437" s="32" t="s">
        <v>510</v>
      </c>
      <c r="N437" s="32" t="s">
        <v>510</v>
      </c>
      <c r="O437" s="32" t="s">
        <v>510</v>
      </c>
    </row>
    <row r="438" spans="1:15" hidden="1" x14ac:dyDescent="0.35">
      <c r="A438" s="30" t="s">
        <v>672</v>
      </c>
      <c r="B438" s="31" t="s">
        <v>510</v>
      </c>
      <c r="C438" s="31" t="s">
        <v>510</v>
      </c>
      <c r="D438" s="31" t="s">
        <v>510</v>
      </c>
      <c r="E438" s="30" t="s">
        <v>510</v>
      </c>
      <c r="F438" s="30" t="s">
        <v>510</v>
      </c>
      <c r="G438" s="30" t="s">
        <v>510</v>
      </c>
      <c r="H438" s="30" t="s">
        <v>510</v>
      </c>
      <c r="I438" s="31" t="s">
        <v>510</v>
      </c>
      <c r="J438" s="32" t="s">
        <v>510</v>
      </c>
      <c r="K438" s="32" t="s">
        <v>510</v>
      </c>
      <c r="L438" s="32" t="s">
        <v>510</v>
      </c>
      <c r="M438" s="32" t="s">
        <v>510</v>
      </c>
      <c r="N438" s="32" t="s">
        <v>510</v>
      </c>
      <c r="O438" s="32" t="s">
        <v>510</v>
      </c>
    </row>
    <row r="439" spans="1:15" hidden="1" x14ac:dyDescent="0.35">
      <c r="A439" s="30" t="s">
        <v>673</v>
      </c>
      <c r="B439" s="31">
        <v>44778</v>
      </c>
      <c r="C439" s="31">
        <v>44796</v>
      </c>
      <c r="D439" s="31">
        <v>44797</v>
      </c>
      <c r="E439" s="30" t="s">
        <v>88</v>
      </c>
      <c r="F439" s="30" t="s">
        <v>20</v>
      </c>
      <c r="G439" s="30" t="s">
        <v>514</v>
      </c>
      <c r="H439" s="30" t="s">
        <v>28</v>
      </c>
      <c r="I439" s="31" t="s">
        <v>86</v>
      </c>
      <c r="J439" s="32">
        <v>1170</v>
      </c>
      <c r="K439" s="32">
        <v>1392.01</v>
      </c>
      <c r="L439" s="32">
        <v>0</v>
      </c>
      <c r="M439" s="32">
        <v>0</v>
      </c>
      <c r="N439" s="32">
        <v>0</v>
      </c>
      <c r="O439" s="32">
        <v>2562.0100000000002</v>
      </c>
    </row>
    <row r="440" spans="1:15" hidden="1" x14ac:dyDescent="0.35">
      <c r="A440" s="30" t="s">
        <v>674</v>
      </c>
      <c r="B440" s="31" t="s">
        <v>510</v>
      </c>
      <c r="C440" s="31" t="s">
        <v>510</v>
      </c>
      <c r="D440" s="31" t="s">
        <v>510</v>
      </c>
      <c r="E440" s="30" t="s">
        <v>510</v>
      </c>
      <c r="F440" s="30" t="s">
        <v>510</v>
      </c>
      <c r="G440" s="30" t="s">
        <v>510</v>
      </c>
      <c r="H440" s="30" t="s">
        <v>510</v>
      </c>
      <c r="I440" s="31" t="s">
        <v>510</v>
      </c>
      <c r="J440" s="32" t="s">
        <v>510</v>
      </c>
      <c r="K440" s="32" t="s">
        <v>510</v>
      </c>
      <c r="L440" s="32" t="s">
        <v>510</v>
      </c>
      <c r="M440" s="32" t="s">
        <v>510</v>
      </c>
      <c r="N440" s="32" t="s">
        <v>510</v>
      </c>
      <c r="O440" s="32" t="s">
        <v>510</v>
      </c>
    </row>
    <row r="441" spans="1:15" hidden="1" x14ac:dyDescent="0.35">
      <c r="A441" s="30" t="s">
        <v>675</v>
      </c>
      <c r="B441" s="31">
        <v>44781</v>
      </c>
      <c r="C441" s="31">
        <v>44783</v>
      </c>
      <c r="D441" s="31">
        <v>44784</v>
      </c>
      <c r="E441" s="30" t="s">
        <v>50</v>
      </c>
      <c r="F441" s="30" t="s">
        <v>20</v>
      </c>
      <c r="G441" s="30" t="s">
        <v>514</v>
      </c>
      <c r="H441" s="30" t="s">
        <v>28</v>
      </c>
      <c r="I441" s="31" t="s">
        <v>86</v>
      </c>
      <c r="J441" s="32">
        <v>1700</v>
      </c>
      <c r="K441" s="32">
        <v>1874.22</v>
      </c>
      <c r="L441" s="32">
        <v>0</v>
      </c>
      <c r="M441" s="32">
        <v>0</v>
      </c>
      <c r="N441" s="32">
        <v>0</v>
      </c>
      <c r="O441" s="32">
        <v>3574.22</v>
      </c>
    </row>
    <row r="442" spans="1:15" hidden="1" x14ac:dyDescent="0.35">
      <c r="A442" s="30" t="s">
        <v>676</v>
      </c>
      <c r="B442" s="31">
        <v>44781</v>
      </c>
      <c r="C442" s="31">
        <v>44802</v>
      </c>
      <c r="D442" s="31">
        <v>44803</v>
      </c>
      <c r="E442" s="30" t="s">
        <v>27</v>
      </c>
      <c r="F442" s="30" t="s">
        <v>20</v>
      </c>
      <c r="G442" s="30" t="s">
        <v>514</v>
      </c>
      <c r="H442" s="30" t="s">
        <v>28</v>
      </c>
      <c r="I442" s="31" t="s">
        <v>86</v>
      </c>
      <c r="J442" s="32">
        <v>1560</v>
      </c>
      <c r="K442" s="32">
        <v>2121.96</v>
      </c>
      <c r="L442" s="32">
        <v>0</v>
      </c>
      <c r="M442" s="32">
        <v>0</v>
      </c>
      <c r="N442" s="32">
        <v>0</v>
      </c>
      <c r="O442" s="32">
        <v>3681.96</v>
      </c>
    </row>
    <row r="443" spans="1:15" hidden="1" x14ac:dyDescent="0.35">
      <c r="A443" s="30" t="s">
        <v>677</v>
      </c>
      <c r="B443" s="31">
        <v>44781</v>
      </c>
      <c r="C443" s="31">
        <v>44803</v>
      </c>
      <c r="D443" s="31">
        <v>44804</v>
      </c>
      <c r="E443" s="30" t="s">
        <v>222</v>
      </c>
      <c r="F443" s="30" t="s">
        <v>20</v>
      </c>
      <c r="G443" s="30" t="s">
        <v>514</v>
      </c>
      <c r="H443" s="30" t="s">
        <v>28</v>
      </c>
      <c r="I443" s="31" t="s">
        <v>86</v>
      </c>
      <c r="J443" s="32">
        <v>1170</v>
      </c>
      <c r="K443" s="32">
        <v>1051.43</v>
      </c>
      <c r="L443" s="32">
        <v>0</v>
      </c>
      <c r="M443" s="32">
        <v>0</v>
      </c>
      <c r="N443" s="32">
        <v>0</v>
      </c>
      <c r="O443" s="32">
        <v>2221.6999999999998</v>
      </c>
    </row>
    <row r="444" spans="1:15" hidden="1" x14ac:dyDescent="0.35">
      <c r="A444" s="30" t="s">
        <v>678</v>
      </c>
      <c r="B444" s="31">
        <v>44781</v>
      </c>
      <c r="C444" s="31">
        <v>44803</v>
      </c>
      <c r="D444" s="31">
        <v>44805</v>
      </c>
      <c r="E444" s="30" t="s">
        <v>133</v>
      </c>
      <c r="F444" s="30" t="s">
        <v>20</v>
      </c>
      <c r="G444" s="30" t="s">
        <v>514</v>
      </c>
      <c r="H444" s="30" t="s">
        <v>28</v>
      </c>
      <c r="I444" s="31" t="s">
        <v>86</v>
      </c>
      <c r="J444" s="32">
        <v>1560</v>
      </c>
      <c r="K444" s="32">
        <v>1051.43</v>
      </c>
      <c r="L444" s="32">
        <v>0</v>
      </c>
      <c r="M444" s="32">
        <v>0</v>
      </c>
      <c r="N444" s="32">
        <v>0</v>
      </c>
      <c r="O444" s="32">
        <v>1711.43</v>
      </c>
    </row>
    <row r="445" spans="1:15" hidden="1" x14ac:dyDescent="0.35">
      <c r="A445" s="30" t="s">
        <v>679</v>
      </c>
      <c r="B445" s="31">
        <v>44781</v>
      </c>
      <c r="C445" s="31">
        <v>44804</v>
      </c>
      <c r="D445" s="31">
        <v>44804</v>
      </c>
      <c r="E445" s="30" t="s">
        <v>680</v>
      </c>
      <c r="F445" s="30" t="s">
        <v>20</v>
      </c>
      <c r="G445" s="30" t="s">
        <v>514</v>
      </c>
      <c r="H445" s="30" t="s">
        <v>28</v>
      </c>
      <c r="I445" s="31" t="s">
        <v>86</v>
      </c>
      <c r="J445" s="32">
        <v>780</v>
      </c>
      <c r="K445" s="32">
        <v>1621.88</v>
      </c>
      <c r="L445" s="32">
        <v>0</v>
      </c>
      <c r="M445" s="32">
        <v>0</v>
      </c>
      <c r="N445" s="32">
        <v>0</v>
      </c>
      <c r="O445" s="32">
        <v>2401.88</v>
      </c>
    </row>
    <row r="446" spans="1:15" hidden="1" x14ac:dyDescent="0.35">
      <c r="A446" s="30" t="s">
        <v>681</v>
      </c>
      <c r="B446" s="31">
        <v>44781</v>
      </c>
      <c r="C446" s="31">
        <v>44803</v>
      </c>
      <c r="D446" s="31">
        <v>44804</v>
      </c>
      <c r="E446" s="30" t="s">
        <v>128</v>
      </c>
      <c r="F446" s="30" t="s">
        <v>20</v>
      </c>
      <c r="G446" s="30" t="s">
        <v>514</v>
      </c>
      <c r="H446" s="30" t="s">
        <v>28</v>
      </c>
      <c r="I446" s="31" t="s">
        <v>86</v>
      </c>
      <c r="J446" s="32">
        <v>1170</v>
      </c>
      <c r="K446" s="32">
        <v>1051.43</v>
      </c>
      <c r="L446" s="32">
        <v>0</v>
      </c>
      <c r="M446" s="32">
        <v>0</v>
      </c>
      <c r="N446" s="32">
        <v>0</v>
      </c>
      <c r="O446" s="32">
        <v>2221.4299999999998</v>
      </c>
    </row>
    <row r="447" spans="1:15" hidden="1" x14ac:dyDescent="0.35">
      <c r="A447" s="30" t="s">
        <v>682</v>
      </c>
      <c r="B447" s="31">
        <v>44781</v>
      </c>
      <c r="C447" s="31">
        <v>44803</v>
      </c>
      <c r="D447" s="31">
        <v>44804</v>
      </c>
      <c r="E447" s="30" t="s">
        <v>683</v>
      </c>
      <c r="F447" s="30" t="s">
        <v>20</v>
      </c>
      <c r="G447" s="30" t="s">
        <v>514</v>
      </c>
      <c r="H447" s="30" t="s">
        <v>28</v>
      </c>
      <c r="I447" s="31" t="s">
        <v>86</v>
      </c>
      <c r="J447" s="32">
        <v>1170</v>
      </c>
      <c r="K447" s="32">
        <v>1051.43</v>
      </c>
      <c r="L447" s="32">
        <v>0</v>
      </c>
      <c r="M447" s="32">
        <v>0</v>
      </c>
      <c r="N447" s="32">
        <v>0</v>
      </c>
      <c r="O447" s="32">
        <v>2221.4299999999998</v>
      </c>
    </row>
    <row r="448" spans="1:15" hidden="1" x14ac:dyDescent="0.35">
      <c r="A448" s="30" t="s">
        <v>684</v>
      </c>
      <c r="B448" s="31">
        <v>44781</v>
      </c>
      <c r="C448" s="31">
        <v>44803</v>
      </c>
      <c r="D448" s="31">
        <v>44804</v>
      </c>
      <c r="E448" s="30" t="s">
        <v>685</v>
      </c>
      <c r="F448" s="30" t="s">
        <v>20</v>
      </c>
      <c r="G448" s="30" t="s">
        <v>514</v>
      </c>
      <c r="H448" s="30" t="s">
        <v>28</v>
      </c>
      <c r="I448" s="31" t="s">
        <v>86</v>
      </c>
      <c r="J448" s="32">
        <v>1170</v>
      </c>
      <c r="K448" s="32">
        <v>1051.43</v>
      </c>
      <c r="L448" s="32">
        <v>0</v>
      </c>
      <c r="M448" s="32">
        <v>0</v>
      </c>
      <c r="N448" s="32">
        <v>0</v>
      </c>
      <c r="O448" s="32">
        <v>2221.4299999999998</v>
      </c>
    </row>
    <row r="449" spans="1:15" hidden="1" x14ac:dyDescent="0.35">
      <c r="A449" s="30" t="s">
        <v>686</v>
      </c>
      <c r="B449" s="31">
        <v>44781</v>
      </c>
      <c r="C449" s="31">
        <v>44803</v>
      </c>
      <c r="D449" s="31">
        <v>44804</v>
      </c>
      <c r="E449" s="30" t="s">
        <v>25</v>
      </c>
      <c r="F449" s="30" t="s">
        <v>20</v>
      </c>
      <c r="G449" s="30" t="s">
        <v>514</v>
      </c>
      <c r="H449" s="30" t="s">
        <v>28</v>
      </c>
      <c r="I449" s="31" t="s">
        <v>86</v>
      </c>
      <c r="J449" s="32">
        <v>1170</v>
      </c>
      <c r="K449" s="32">
        <v>1051.43</v>
      </c>
      <c r="L449" s="32">
        <v>0</v>
      </c>
      <c r="M449" s="32">
        <v>0</v>
      </c>
      <c r="N449" s="32">
        <v>0</v>
      </c>
      <c r="O449" s="32">
        <v>2221.4299999999998</v>
      </c>
    </row>
    <row r="450" spans="1:15" hidden="1" x14ac:dyDescent="0.35">
      <c r="A450" s="30" t="s">
        <v>687</v>
      </c>
      <c r="B450" s="31">
        <v>44781</v>
      </c>
      <c r="C450" s="31">
        <v>44803</v>
      </c>
      <c r="D450" s="31">
        <v>44804</v>
      </c>
      <c r="E450" s="30" t="s">
        <v>285</v>
      </c>
      <c r="F450" s="30" t="s">
        <v>20</v>
      </c>
      <c r="G450" s="30" t="s">
        <v>539</v>
      </c>
      <c r="H450" s="30" t="s">
        <v>28</v>
      </c>
      <c r="I450" s="31" t="s">
        <v>86</v>
      </c>
      <c r="J450" s="32">
        <v>1170</v>
      </c>
      <c r="K450" s="32">
        <v>1051.43</v>
      </c>
      <c r="L450" s="32">
        <v>0</v>
      </c>
      <c r="M450" s="32">
        <v>0</v>
      </c>
      <c r="N450" s="32">
        <v>0</v>
      </c>
      <c r="O450" s="32">
        <v>2221.4299999999998</v>
      </c>
    </row>
    <row r="451" spans="1:15" hidden="1" x14ac:dyDescent="0.35">
      <c r="A451" s="30" t="s">
        <v>688</v>
      </c>
      <c r="B451" s="31">
        <v>44781</v>
      </c>
      <c r="C451" s="31">
        <v>44789</v>
      </c>
      <c r="D451" s="31">
        <v>44789</v>
      </c>
      <c r="E451" s="30" t="s">
        <v>55</v>
      </c>
      <c r="F451" s="30" t="s">
        <v>20</v>
      </c>
      <c r="G451" s="30" t="s">
        <v>514</v>
      </c>
      <c r="H451" s="30" t="s">
        <v>28</v>
      </c>
      <c r="I451" s="31" t="s">
        <v>86</v>
      </c>
      <c r="J451" s="32">
        <v>780</v>
      </c>
      <c r="K451" s="32">
        <v>1018.74</v>
      </c>
      <c r="L451" s="32">
        <v>0</v>
      </c>
      <c r="M451" s="32">
        <v>0</v>
      </c>
      <c r="N451" s="32">
        <v>0</v>
      </c>
      <c r="O451" s="32">
        <v>1798.74</v>
      </c>
    </row>
    <row r="452" spans="1:15" hidden="1" x14ac:dyDescent="0.35">
      <c r="A452" s="30" t="s">
        <v>689</v>
      </c>
      <c r="B452" s="31">
        <v>44781</v>
      </c>
      <c r="C452" s="31">
        <v>44789</v>
      </c>
      <c r="D452" s="31">
        <v>44789</v>
      </c>
      <c r="E452" s="30" t="s">
        <v>125</v>
      </c>
      <c r="F452" s="30" t="s">
        <v>20</v>
      </c>
      <c r="G452" s="30" t="s">
        <v>514</v>
      </c>
      <c r="H452" s="30" t="s">
        <v>28</v>
      </c>
      <c r="I452" s="31" t="s">
        <v>86</v>
      </c>
      <c r="J452" s="32">
        <v>780</v>
      </c>
      <c r="K452" s="32">
        <v>3102.94</v>
      </c>
      <c r="L452" s="32">
        <v>0</v>
      </c>
      <c r="M452" s="32">
        <v>0</v>
      </c>
      <c r="N452" s="32">
        <v>0</v>
      </c>
      <c r="O452" s="32">
        <v>3882.94</v>
      </c>
    </row>
    <row r="453" spans="1:15" hidden="1" x14ac:dyDescent="0.35">
      <c r="A453" s="30" t="s">
        <v>690</v>
      </c>
      <c r="B453" s="31" t="s">
        <v>510</v>
      </c>
      <c r="C453" s="31" t="s">
        <v>510</v>
      </c>
      <c r="D453" s="31" t="s">
        <v>510</v>
      </c>
      <c r="E453" s="30" t="s">
        <v>510</v>
      </c>
      <c r="F453" s="30" t="s">
        <v>510</v>
      </c>
      <c r="G453" s="30" t="s">
        <v>510</v>
      </c>
      <c r="H453" s="30" t="s">
        <v>510</v>
      </c>
      <c r="I453" s="31" t="s">
        <v>510</v>
      </c>
      <c r="J453" s="32" t="s">
        <v>510</v>
      </c>
      <c r="K453" s="32" t="s">
        <v>510</v>
      </c>
      <c r="L453" s="32" t="s">
        <v>510</v>
      </c>
      <c r="M453" s="32" t="s">
        <v>510</v>
      </c>
      <c r="N453" s="32" t="s">
        <v>510</v>
      </c>
      <c r="O453" s="32" t="s">
        <v>510</v>
      </c>
    </row>
    <row r="454" spans="1:15" hidden="1" x14ac:dyDescent="0.35">
      <c r="A454" s="30" t="s">
        <v>691</v>
      </c>
      <c r="B454" s="31">
        <v>44781</v>
      </c>
      <c r="C454" s="31">
        <v>44789</v>
      </c>
      <c r="D454" s="31">
        <v>44789</v>
      </c>
      <c r="E454" s="30" t="s">
        <v>50</v>
      </c>
      <c r="F454" s="30" t="s">
        <v>20</v>
      </c>
      <c r="G454" s="30" t="s">
        <v>692</v>
      </c>
      <c r="H454" s="30" t="s">
        <v>28</v>
      </c>
      <c r="I454" s="31" t="s">
        <v>86</v>
      </c>
      <c r="J454" s="32">
        <v>850</v>
      </c>
      <c r="K454" s="32">
        <v>3102.94</v>
      </c>
      <c r="L454" s="32">
        <v>0</v>
      </c>
      <c r="M454" s="32">
        <v>0</v>
      </c>
      <c r="N454" s="32">
        <v>0</v>
      </c>
      <c r="O454" s="32">
        <v>3952.94</v>
      </c>
    </row>
    <row r="455" spans="1:15" hidden="1" x14ac:dyDescent="0.35">
      <c r="A455" s="30" t="s">
        <v>693</v>
      </c>
      <c r="B455" s="31">
        <v>44781</v>
      </c>
      <c r="C455" s="31">
        <v>44787</v>
      </c>
      <c r="D455" s="31">
        <v>44789</v>
      </c>
      <c r="E455" s="30" t="s">
        <v>106</v>
      </c>
      <c r="F455" s="30" t="s">
        <v>20</v>
      </c>
      <c r="G455" s="30" t="s">
        <v>514</v>
      </c>
      <c r="H455" s="30" t="s">
        <v>28</v>
      </c>
      <c r="I455" s="31" t="s">
        <v>86</v>
      </c>
      <c r="J455" s="32">
        <v>1400</v>
      </c>
      <c r="K455" s="32">
        <v>4756.38</v>
      </c>
      <c r="L455" s="32">
        <v>0</v>
      </c>
      <c r="M455" s="32">
        <v>0</v>
      </c>
      <c r="N455" s="32">
        <v>0</v>
      </c>
      <c r="O455" s="32">
        <v>6156.38</v>
      </c>
    </row>
    <row r="456" spans="1:15" hidden="1" x14ac:dyDescent="0.35">
      <c r="A456" s="30" t="s">
        <v>694</v>
      </c>
      <c r="B456" s="31">
        <v>44782</v>
      </c>
      <c r="C456" s="31">
        <v>44814</v>
      </c>
      <c r="D456" s="31">
        <v>44829</v>
      </c>
      <c r="E456" s="30" t="s">
        <v>499</v>
      </c>
      <c r="F456" s="30" t="s">
        <v>20</v>
      </c>
      <c r="G456" s="30" t="s">
        <v>42</v>
      </c>
      <c r="H456" s="30" t="s">
        <v>28</v>
      </c>
      <c r="I456" s="31" t="s">
        <v>695</v>
      </c>
      <c r="J456" s="32">
        <v>17259</v>
      </c>
      <c r="K456" s="32">
        <v>12177.9</v>
      </c>
      <c r="L456" s="33"/>
      <c r="M456" s="32">
        <v>0</v>
      </c>
      <c r="N456" s="32">
        <v>592.32000000000005</v>
      </c>
      <c r="O456" s="32"/>
    </row>
    <row r="457" spans="1:15" hidden="1" x14ac:dyDescent="0.35">
      <c r="A457" s="30" t="s">
        <v>696</v>
      </c>
      <c r="B457" s="31">
        <v>44782</v>
      </c>
      <c r="C457" s="31">
        <v>44803</v>
      </c>
      <c r="D457" s="31">
        <v>44805</v>
      </c>
      <c r="E457" s="30" t="s">
        <v>368</v>
      </c>
      <c r="F457" s="30" t="s">
        <v>62</v>
      </c>
      <c r="G457" s="30" t="s">
        <v>514</v>
      </c>
      <c r="H457" s="30" t="s">
        <v>28</v>
      </c>
      <c r="I457" s="31" t="s">
        <v>86</v>
      </c>
      <c r="J457" s="32">
        <v>1560</v>
      </c>
      <c r="K457" s="32">
        <v>1014.42</v>
      </c>
      <c r="L457" s="32">
        <v>0</v>
      </c>
      <c r="M457" s="32">
        <v>0</v>
      </c>
      <c r="N457" s="32">
        <v>0</v>
      </c>
      <c r="O457" s="32">
        <v>2574.42</v>
      </c>
    </row>
    <row r="458" spans="1:15" hidden="1" x14ac:dyDescent="0.35">
      <c r="A458" s="30" t="s">
        <v>697</v>
      </c>
      <c r="B458" s="31">
        <v>44782</v>
      </c>
      <c r="C458" s="31">
        <v>44796</v>
      </c>
      <c r="D458" s="31">
        <v>44798</v>
      </c>
      <c r="E458" s="30" t="s">
        <v>340</v>
      </c>
      <c r="F458" s="30" t="s">
        <v>62</v>
      </c>
      <c r="G458" s="30" t="s">
        <v>514</v>
      </c>
      <c r="H458" s="30" t="s">
        <v>28</v>
      </c>
      <c r="I458" s="31" t="s">
        <v>86</v>
      </c>
      <c r="J458" s="32">
        <v>1950</v>
      </c>
      <c r="K458" s="32">
        <v>2612.16</v>
      </c>
      <c r="L458" s="32">
        <v>0</v>
      </c>
      <c r="M458" s="32">
        <v>0</v>
      </c>
      <c r="N458" s="32">
        <v>0</v>
      </c>
      <c r="O458" s="32">
        <v>3562.16</v>
      </c>
    </row>
    <row r="459" spans="1:15" hidden="1" x14ac:dyDescent="0.35">
      <c r="A459" s="30" t="s">
        <v>698</v>
      </c>
      <c r="B459" s="31">
        <v>44782</v>
      </c>
      <c r="C459" s="31">
        <v>44791</v>
      </c>
      <c r="D459" s="31">
        <v>44792</v>
      </c>
      <c r="E459" s="30" t="s">
        <v>102</v>
      </c>
      <c r="F459" s="30" t="s">
        <v>20</v>
      </c>
      <c r="G459" s="30" t="s">
        <v>514</v>
      </c>
      <c r="H459" s="30" t="s">
        <v>28</v>
      </c>
      <c r="I459" s="31" t="s">
        <v>699</v>
      </c>
      <c r="J459" s="32">
        <v>1400</v>
      </c>
      <c r="K459" s="32">
        <v>1553.95</v>
      </c>
      <c r="L459" s="32">
        <v>0</v>
      </c>
      <c r="M459" s="32">
        <v>0</v>
      </c>
      <c r="N459" s="32">
        <v>0</v>
      </c>
      <c r="O459" s="32">
        <v>2953.95</v>
      </c>
    </row>
    <row r="460" spans="1:15" hidden="1" x14ac:dyDescent="0.35">
      <c r="A460" s="30" t="s">
        <v>700</v>
      </c>
      <c r="B460" s="31">
        <v>44782</v>
      </c>
      <c r="C460" s="31">
        <v>44789</v>
      </c>
      <c r="D460" s="31">
        <v>44789</v>
      </c>
      <c r="E460" s="30" t="s">
        <v>27</v>
      </c>
      <c r="F460" s="30" t="s">
        <v>20</v>
      </c>
      <c r="G460" s="30" t="s">
        <v>514</v>
      </c>
      <c r="H460" s="30" t="s">
        <v>28</v>
      </c>
      <c r="I460" s="31" t="s">
        <v>86</v>
      </c>
      <c r="J460" s="32">
        <v>780</v>
      </c>
      <c r="K460" s="32">
        <v>3754.04</v>
      </c>
      <c r="L460" s="32">
        <v>0</v>
      </c>
      <c r="M460" s="32">
        <v>0</v>
      </c>
      <c r="N460" s="32">
        <v>0</v>
      </c>
      <c r="O460" s="32">
        <v>4534.04</v>
      </c>
    </row>
    <row r="461" spans="1:15" hidden="1" x14ac:dyDescent="0.35">
      <c r="A461" s="30" t="s">
        <v>701</v>
      </c>
      <c r="B461" s="31" t="s">
        <v>17</v>
      </c>
      <c r="C461" s="31" t="s">
        <v>17</v>
      </c>
      <c r="D461" s="31" t="s">
        <v>17</v>
      </c>
      <c r="E461" s="30" t="s">
        <v>17</v>
      </c>
      <c r="F461" s="30" t="s">
        <v>17</v>
      </c>
      <c r="G461" s="30" t="s">
        <v>17</v>
      </c>
      <c r="H461" s="30" t="s">
        <v>17</v>
      </c>
      <c r="I461" s="31" t="s">
        <v>17</v>
      </c>
      <c r="J461" s="32" t="s">
        <v>17</v>
      </c>
      <c r="K461" s="32" t="s">
        <v>17</v>
      </c>
      <c r="L461" s="32" t="s">
        <v>17</v>
      </c>
      <c r="M461" s="32" t="s">
        <v>17</v>
      </c>
      <c r="N461" s="32" t="s">
        <v>17</v>
      </c>
      <c r="O461" s="32" t="s">
        <v>17</v>
      </c>
    </row>
    <row r="462" spans="1:15" hidden="1" x14ac:dyDescent="0.35">
      <c r="A462" s="30" t="s">
        <v>702</v>
      </c>
      <c r="B462" s="31">
        <v>44783</v>
      </c>
      <c r="C462" s="31">
        <v>44787</v>
      </c>
      <c r="D462" s="31">
        <v>44789</v>
      </c>
      <c r="E462" s="30" t="s">
        <v>46</v>
      </c>
      <c r="F462" s="30" t="s">
        <v>20</v>
      </c>
      <c r="G462" s="30" t="s">
        <v>514</v>
      </c>
      <c r="H462" s="30" t="s">
        <v>28</v>
      </c>
      <c r="I462" s="31" t="s">
        <v>86</v>
      </c>
      <c r="J462" s="32">
        <v>1950</v>
      </c>
      <c r="K462" s="32">
        <v>6142.86</v>
      </c>
      <c r="L462" s="32">
        <v>0</v>
      </c>
      <c r="M462" s="32">
        <v>0</v>
      </c>
      <c r="N462" s="32">
        <v>0</v>
      </c>
      <c r="O462" s="32">
        <v>4449.82</v>
      </c>
    </row>
    <row r="463" spans="1:15" hidden="1" x14ac:dyDescent="0.35">
      <c r="A463" s="30" t="s">
        <v>703</v>
      </c>
      <c r="B463" s="31">
        <v>44783</v>
      </c>
      <c r="C463" s="31">
        <v>44803</v>
      </c>
      <c r="D463" s="31">
        <v>44804</v>
      </c>
      <c r="E463" s="30" t="s">
        <v>102</v>
      </c>
      <c r="F463" s="30" t="s">
        <v>20</v>
      </c>
      <c r="G463" s="30" t="s">
        <v>514</v>
      </c>
      <c r="H463" s="30" t="s">
        <v>28</v>
      </c>
      <c r="I463" s="31" t="s">
        <v>86</v>
      </c>
      <c r="J463" s="32">
        <v>1170</v>
      </c>
      <c r="K463" s="32">
        <v>1247.69</v>
      </c>
      <c r="L463" s="32">
        <v>0</v>
      </c>
      <c r="M463" s="32">
        <v>0</v>
      </c>
      <c r="N463" s="32">
        <v>0</v>
      </c>
      <c r="O463" s="32">
        <v>2417.69</v>
      </c>
    </row>
    <row r="464" spans="1:15" hidden="1" x14ac:dyDescent="0.35">
      <c r="A464" s="30" t="s">
        <v>704</v>
      </c>
      <c r="B464" s="31">
        <v>44784</v>
      </c>
      <c r="C464" s="31">
        <v>44795</v>
      </c>
      <c r="D464" s="31">
        <v>44796</v>
      </c>
      <c r="E464" s="30" t="s">
        <v>46</v>
      </c>
      <c r="F464" s="30" t="s">
        <v>20</v>
      </c>
      <c r="G464" s="30" t="s">
        <v>514</v>
      </c>
      <c r="H464" s="30" t="s">
        <v>28</v>
      </c>
      <c r="I464" s="31" t="s">
        <v>445</v>
      </c>
      <c r="J464" s="32">
        <v>1560</v>
      </c>
      <c r="K464" s="32">
        <v>4788.3500000000004</v>
      </c>
      <c r="L464" s="32">
        <v>0</v>
      </c>
      <c r="M464" s="32">
        <v>0</v>
      </c>
      <c r="N464" s="32">
        <v>0</v>
      </c>
      <c r="O464" s="32">
        <v>6348.35</v>
      </c>
    </row>
    <row r="465" spans="1:15" hidden="1" x14ac:dyDescent="0.35">
      <c r="A465" s="30" t="s">
        <v>705</v>
      </c>
      <c r="B465" s="31">
        <v>44784</v>
      </c>
      <c r="C465" s="31">
        <v>44803</v>
      </c>
      <c r="D465" s="31">
        <v>44804</v>
      </c>
      <c r="E465" s="30" t="s">
        <v>162</v>
      </c>
      <c r="F465" s="30" t="s">
        <v>20</v>
      </c>
      <c r="G465" s="30" t="s">
        <v>514</v>
      </c>
      <c r="H465" s="30" t="s">
        <v>28</v>
      </c>
      <c r="I465" s="31" t="s">
        <v>86</v>
      </c>
      <c r="J465" s="32">
        <v>1170</v>
      </c>
      <c r="K465" s="32">
        <v>1614.65</v>
      </c>
      <c r="L465" s="32">
        <v>0</v>
      </c>
      <c r="M465" s="32">
        <v>0</v>
      </c>
      <c r="N465" s="32">
        <v>0</v>
      </c>
      <c r="O465" s="32">
        <v>2784.65</v>
      </c>
    </row>
    <row r="466" spans="1:15" hidden="1" x14ac:dyDescent="0.35">
      <c r="A466" s="30" t="s">
        <v>706</v>
      </c>
      <c r="B466" s="31">
        <v>44784</v>
      </c>
      <c r="C466" s="31">
        <v>44798</v>
      </c>
      <c r="D466" s="31">
        <v>44799</v>
      </c>
      <c r="E466" s="30" t="s">
        <v>102</v>
      </c>
      <c r="F466" s="30" t="s">
        <v>20</v>
      </c>
      <c r="G466" s="30" t="s">
        <v>514</v>
      </c>
      <c r="H466" s="30" t="s">
        <v>28</v>
      </c>
      <c r="I466" s="31" t="s">
        <v>98</v>
      </c>
      <c r="J466" s="32">
        <v>1050</v>
      </c>
      <c r="K466" s="32">
        <v>3530.62</v>
      </c>
      <c r="L466" s="32">
        <v>0</v>
      </c>
      <c r="M466" s="32">
        <v>0</v>
      </c>
      <c r="N466" s="32">
        <v>0</v>
      </c>
      <c r="O466" s="32">
        <v>4580.62</v>
      </c>
    </row>
    <row r="467" spans="1:15" hidden="1" x14ac:dyDescent="0.35">
      <c r="A467" s="30" t="s">
        <v>707</v>
      </c>
      <c r="B467" s="31">
        <v>44784</v>
      </c>
      <c r="C467" s="31">
        <v>44798</v>
      </c>
      <c r="D467" s="31">
        <v>44799</v>
      </c>
      <c r="E467" s="30" t="s">
        <v>273</v>
      </c>
      <c r="F467" s="30" t="s">
        <v>20</v>
      </c>
      <c r="G467" s="30" t="s">
        <v>514</v>
      </c>
      <c r="H467" s="30" t="s">
        <v>28</v>
      </c>
      <c r="I467" s="31" t="s">
        <v>98</v>
      </c>
      <c r="J467" s="32">
        <v>1050</v>
      </c>
      <c r="K467" s="32">
        <v>3530.62</v>
      </c>
      <c r="L467" s="32">
        <v>0</v>
      </c>
      <c r="M467" s="32">
        <v>0</v>
      </c>
      <c r="N467" s="32">
        <v>0</v>
      </c>
      <c r="O467" s="32">
        <v>4580.62</v>
      </c>
    </row>
    <row r="468" spans="1:15" hidden="1" x14ac:dyDescent="0.35">
      <c r="A468" s="30" t="s">
        <v>708</v>
      </c>
      <c r="B468" s="31">
        <v>44785</v>
      </c>
      <c r="C468" s="31">
        <v>44796</v>
      </c>
      <c r="D468" s="31">
        <v>44798</v>
      </c>
      <c r="E468" s="30" t="s">
        <v>130</v>
      </c>
      <c r="F468" s="30" t="s">
        <v>20</v>
      </c>
      <c r="G468" s="30" t="s">
        <v>514</v>
      </c>
      <c r="H468" s="30" t="s">
        <v>28</v>
      </c>
      <c r="I468" s="31" t="s">
        <v>427</v>
      </c>
      <c r="J468" s="32">
        <v>2100</v>
      </c>
      <c r="K468" s="32">
        <v>1536.71</v>
      </c>
      <c r="L468" s="32">
        <v>0</v>
      </c>
      <c r="M468" s="32">
        <v>0</v>
      </c>
      <c r="N468" s="32">
        <v>0</v>
      </c>
      <c r="O468" s="32">
        <v>3636.71</v>
      </c>
    </row>
    <row r="469" spans="1:15" hidden="1" x14ac:dyDescent="0.35">
      <c r="A469" s="30" t="s">
        <v>709</v>
      </c>
      <c r="B469" s="31">
        <v>44785</v>
      </c>
      <c r="C469" s="31">
        <v>44803</v>
      </c>
      <c r="D469" s="31">
        <v>44804</v>
      </c>
      <c r="E469" s="30" t="s">
        <v>710</v>
      </c>
      <c r="F469" s="30" t="s">
        <v>62</v>
      </c>
      <c r="G469" s="30" t="s">
        <v>514</v>
      </c>
      <c r="H469" s="30" t="s">
        <v>28</v>
      </c>
      <c r="I469" s="31" t="s">
        <v>86</v>
      </c>
      <c r="J469" s="32">
        <v>1170</v>
      </c>
      <c r="K469" s="32">
        <v>1614.65</v>
      </c>
      <c r="L469" s="32">
        <v>0</v>
      </c>
      <c r="M469" s="32">
        <v>0</v>
      </c>
      <c r="N469" s="32">
        <v>0</v>
      </c>
      <c r="O469" s="32">
        <v>2784.65</v>
      </c>
    </row>
    <row r="470" spans="1:15" hidden="1" x14ac:dyDescent="0.35">
      <c r="A470" s="30" t="s">
        <v>711</v>
      </c>
      <c r="B470" s="31">
        <v>44785</v>
      </c>
      <c r="C470" s="31">
        <v>44796</v>
      </c>
      <c r="D470" s="31">
        <v>44798</v>
      </c>
      <c r="E470" s="30" t="s">
        <v>133</v>
      </c>
      <c r="F470" s="30" t="s">
        <v>20</v>
      </c>
      <c r="G470" s="30" t="s">
        <v>514</v>
      </c>
      <c r="H470" s="30" t="s">
        <v>28</v>
      </c>
      <c r="I470" s="31" t="s">
        <v>427</v>
      </c>
      <c r="J470" s="32">
        <v>2100</v>
      </c>
      <c r="K470" s="32">
        <v>1536.71</v>
      </c>
      <c r="L470" s="32">
        <v>0</v>
      </c>
      <c r="M470" s="32">
        <v>0</v>
      </c>
      <c r="N470" s="32">
        <v>0</v>
      </c>
      <c r="O470" s="32">
        <v>3636.71</v>
      </c>
    </row>
    <row r="471" spans="1:15" hidden="1" x14ac:dyDescent="0.35">
      <c r="A471" s="30" t="s">
        <v>712</v>
      </c>
      <c r="B471" s="31">
        <v>44785</v>
      </c>
      <c r="C471" s="31">
        <v>44803</v>
      </c>
      <c r="D471" s="31">
        <v>44804</v>
      </c>
      <c r="E471" s="30" t="s">
        <v>713</v>
      </c>
      <c r="F471" s="30" t="s">
        <v>62</v>
      </c>
      <c r="G471" s="30" t="s">
        <v>514</v>
      </c>
      <c r="H471" s="30" t="s">
        <v>240</v>
      </c>
      <c r="I471" s="31" t="s">
        <v>86</v>
      </c>
      <c r="J471" s="32">
        <v>1170</v>
      </c>
      <c r="K471" s="32">
        <v>1863.62</v>
      </c>
      <c r="L471" s="32">
        <v>0</v>
      </c>
      <c r="M471" s="32">
        <v>0</v>
      </c>
      <c r="N471" s="32">
        <v>0</v>
      </c>
      <c r="O471" s="32">
        <v>3033.62</v>
      </c>
    </row>
    <row r="472" spans="1:15" hidden="1" x14ac:dyDescent="0.35">
      <c r="A472" s="30" t="s">
        <v>714</v>
      </c>
      <c r="B472" s="31">
        <v>44785</v>
      </c>
      <c r="C472" s="31">
        <v>44796</v>
      </c>
      <c r="D472" s="31">
        <v>44798</v>
      </c>
      <c r="E472" s="30" t="s">
        <v>25</v>
      </c>
      <c r="F472" s="30" t="s">
        <v>20</v>
      </c>
      <c r="G472" s="30" t="s">
        <v>514</v>
      </c>
      <c r="H472" s="30" t="s">
        <v>28</v>
      </c>
      <c r="I472" s="31" t="s">
        <v>427</v>
      </c>
      <c r="J472" s="32">
        <v>2100</v>
      </c>
      <c r="K472" s="32">
        <v>1536.71</v>
      </c>
      <c r="L472" s="32">
        <v>0</v>
      </c>
      <c r="M472" s="32">
        <v>0</v>
      </c>
      <c r="N472" s="32">
        <v>0</v>
      </c>
      <c r="O472" s="32">
        <v>3636.71</v>
      </c>
    </row>
    <row r="473" spans="1:15" hidden="1" x14ac:dyDescent="0.35">
      <c r="A473" s="30" t="s">
        <v>715</v>
      </c>
      <c r="B473" s="31">
        <v>44785</v>
      </c>
      <c r="C473" s="31">
        <v>44805</v>
      </c>
      <c r="D473" s="31">
        <v>44805</v>
      </c>
      <c r="E473" s="30" t="s">
        <v>716</v>
      </c>
      <c r="F473" s="30" t="s">
        <v>62</v>
      </c>
      <c r="G473" s="30" t="s">
        <v>514</v>
      </c>
      <c r="H473" s="30" t="s">
        <v>86</v>
      </c>
      <c r="I473" s="31" t="s">
        <v>717</v>
      </c>
      <c r="J473" s="32">
        <v>1170</v>
      </c>
      <c r="K473" s="32">
        <v>534.64</v>
      </c>
      <c r="L473" s="32">
        <v>0</v>
      </c>
      <c r="M473" s="32">
        <v>0</v>
      </c>
      <c r="N473" s="32">
        <v>0</v>
      </c>
      <c r="O473" s="32">
        <v>1704.64</v>
      </c>
    </row>
    <row r="474" spans="1:15" hidden="1" x14ac:dyDescent="0.35">
      <c r="A474" s="30" t="s">
        <v>718</v>
      </c>
      <c r="B474" s="31">
        <v>44785</v>
      </c>
      <c r="C474" s="31">
        <v>44797</v>
      </c>
      <c r="D474" s="31">
        <v>44798</v>
      </c>
      <c r="E474" s="30" t="s">
        <v>719</v>
      </c>
      <c r="F474" s="30" t="s">
        <v>20</v>
      </c>
      <c r="G474" s="30" t="s">
        <v>514</v>
      </c>
      <c r="H474" s="30" t="s">
        <v>28</v>
      </c>
      <c r="I474" s="31" t="s">
        <v>427</v>
      </c>
      <c r="J474" s="32">
        <v>1400</v>
      </c>
      <c r="K474" s="32">
        <v>1536.71</v>
      </c>
      <c r="L474" s="32">
        <v>0</v>
      </c>
      <c r="M474" s="32">
        <v>0</v>
      </c>
      <c r="N474" s="32">
        <v>0</v>
      </c>
      <c r="O474" s="32">
        <v>2936.71</v>
      </c>
    </row>
    <row r="475" spans="1:15" hidden="1" x14ac:dyDescent="0.35">
      <c r="A475" s="30" t="s">
        <v>720</v>
      </c>
      <c r="B475" s="31">
        <v>44785</v>
      </c>
      <c r="C475" s="31">
        <v>44804</v>
      </c>
      <c r="D475" s="31">
        <v>44804</v>
      </c>
      <c r="E475" s="30" t="s">
        <v>721</v>
      </c>
      <c r="F475" s="30" t="s">
        <v>62</v>
      </c>
      <c r="G475" s="30" t="s">
        <v>514</v>
      </c>
      <c r="H475" s="30" t="s">
        <v>28</v>
      </c>
      <c r="I475" s="31" t="s">
        <v>86</v>
      </c>
      <c r="J475" s="32">
        <v>780</v>
      </c>
      <c r="K475" s="32">
        <v>1497.77</v>
      </c>
      <c r="L475" s="32">
        <v>0</v>
      </c>
      <c r="M475" s="32">
        <v>0</v>
      </c>
      <c r="N475" s="32">
        <v>0</v>
      </c>
      <c r="O475" s="32">
        <v>2277.77</v>
      </c>
    </row>
    <row r="476" spans="1:15" hidden="1" x14ac:dyDescent="0.35">
      <c r="A476" s="30" t="s">
        <v>722</v>
      </c>
      <c r="B476" s="31">
        <v>44785</v>
      </c>
      <c r="C476" s="31">
        <v>44792</v>
      </c>
      <c r="D476" s="31">
        <v>44791</v>
      </c>
      <c r="E476" s="30" t="s">
        <v>50</v>
      </c>
      <c r="F476" s="30" t="s">
        <v>20</v>
      </c>
      <c r="G476" s="30" t="s">
        <v>514</v>
      </c>
      <c r="H476" s="30" t="s">
        <v>28</v>
      </c>
      <c r="I476" s="31" t="s">
        <v>86</v>
      </c>
      <c r="J476" s="32">
        <v>850</v>
      </c>
      <c r="K476" s="32">
        <v>4157.46</v>
      </c>
      <c r="L476" s="32">
        <v>0</v>
      </c>
      <c r="M476" s="32">
        <v>0</v>
      </c>
      <c r="N476" s="32">
        <v>0</v>
      </c>
      <c r="O476" s="32">
        <v>5007.46</v>
      </c>
    </row>
    <row r="477" spans="1:15" hidden="1" x14ac:dyDescent="0.35">
      <c r="A477" s="30" t="s">
        <v>723</v>
      </c>
      <c r="B477" s="31" t="s">
        <v>17</v>
      </c>
      <c r="C477" s="31" t="s">
        <v>17</v>
      </c>
      <c r="D477" s="31" t="s">
        <v>17</v>
      </c>
      <c r="E477" s="30" t="s">
        <v>17</v>
      </c>
      <c r="F477" s="30" t="s">
        <v>17</v>
      </c>
      <c r="G477" s="30" t="s">
        <v>17</v>
      </c>
      <c r="H477" s="30" t="s">
        <v>17</v>
      </c>
      <c r="I477" s="31" t="s">
        <v>17</v>
      </c>
      <c r="J477" s="32" t="s">
        <v>17</v>
      </c>
      <c r="K477" s="32" t="s">
        <v>17</v>
      </c>
      <c r="L477" s="32" t="s">
        <v>17</v>
      </c>
      <c r="M477" s="32" t="s">
        <v>17</v>
      </c>
      <c r="N477" s="32" t="s">
        <v>17</v>
      </c>
      <c r="O477" s="32" t="s">
        <v>17</v>
      </c>
    </row>
    <row r="478" spans="1:15" hidden="1" x14ac:dyDescent="0.35">
      <c r="A478" s="30" t="s">
        <v>724</v>
      </c>
      <c r="B478" s="31" t="s">
        <v>17</v>
      </c>
      <c r="C478" s="31" t="s">
        <v>17</v>
      </c>
      <c r="D478" s="31" t="s">
        <v>17</v>
      </c>
      <c r="E478" s="30" t="s">
        <v>17</v>
      </c>
      <c r="F478" s="30" t="s">
        <v>17</v>
      </c>
      <c r="G478" s="30" t="s">
        <v>17</v>
      </c>
      <c r="H478" s="30" t="s">
        <v>17</v>
      </c>
      <c r="I478" s="31" t="s">
        <v>17</v>
      </c>
      <c r="J478" s="32" t="s">
        <v>17</v>
      </c>
      <c r="K478" s="32" t="s">
        <v>17</v>
      </c>
      <c r="L478" s="32" t="s">
        <v>17</v>
      </c>
      <c r="M478" s="32" t="s">
        <v>17</v>
      </c>
      <c r="N478" s="32" t="s">
        <v>17</v>
      </c>
      <c r="O478" s="32" t="s">
        <v>17</v>
      </c>
    </row>
    <row r="479" spans="1:15" hidden="1" x14ac:dyDescent="0.35">
      <c r="A479" s="30" t="s">
        <v>725</v>
      </c>
      <c r="B479" s="31">
        <v>44788</v>
      </c>
      <c r="C479" s="31">
        <v>44792</v>
      </c>
      <c r="D479" s="31">
        <v>44792</v>
      </c>
      <c r="E479" s="30" t="s">
        <v>46</v>
      </c>
      <c r="F479" s="30" t="s">
        <v>20</v>
      </c>
      <c r="G479" s="30" t="s">
        <v>514</v>
      </c>
      <c r="H479" s="30" t="s">
        <v>28</v>
      </c>
      <c r="I479" s="31" t="s">
        <v>86</v>
      </c>
      <c r="J479" s="32">
        <v>780</v>
      </c>
      <c r="K479" s="32">
        <v>4157.46</v>
      </c>
      <c r="L479" s="32">
        <v>0</v>
      </c>
      <c r="M479" s="32">
        <v>0</v>
      </c>
      <c r="N479" s="32">
        <v>0</v>
      </c>
      <c r="O479" s="32">
        <v>4937.46</v>
      </c>
    </row>
    <row r="480" spans="1:15" hidden="1" x14ac:dyDescent="0.35">
      <c r="A480" s="30" t="s">
        <v>726</v>
      </c>
      <c r="B480" s="31" t="s">
        <v>17</v>
      </c>
      <c r="C480" s="31" t="s">
        <v>17</v>
      </c>
      <c r="D480" s="31" t="s">
        <v>17</v>
      </c>
      <c r="E480" s="30" t="s">
        <v>17</v>
      </c>
      <c r="F480" s="30" t="s">
        <v>17</v>
      </c>
      <c r="G480" s="30" t="s">
        <v>17</v>
      </c>
      <c r="H480" s="30" t="s">
        <v>17</v>
      </c>
      <c r="I480" s="31" t="s">
        <v>17</v>
      </c>
      <c r="J480" s="32" t="s">
        <v>17</v>
      </c>
      <c r="K480" s="32" t="s">
        <v>17</v>
      </c>
      <c r="L480" s="32" t="s">
        <v>17</v>
      </c>
      <c r="M480" s="32" t="s">
        <v>17</v>
      </c>
      <c r="N480" s="32" t="s">
        <v>17</v>
      </c>
      <c r="O480" s="32" t="s">
        <v>17</v>
      </c>
    </row>
    <row r="481" spans="1:15" hidden="1" x14ac:dyDescent="0.35">
      <c r="A481" s="30" t="s">
        <v>727</v>
      </c>
      <c r="B481" s="31" t="s">
        <v>17</v>
      </c>
      <c r="C481" s="31" t="s">
        <v>17</v>
      </c>
      <c r="D481" s="31" t="s">
        <v>17</v>
      </c>
      <c r="E481" s="30" t="s">
        <v>17</v>
      </c>
      <c r="F481" s="30" t="s">
        <v>17</v>
      </c>
      <c r="G481" s="30" t="s">
        <v>17</v>
      </c>
      <c r="H481" s="30" t="s">
        <v>17</v>
      </c>
      <c r="I481" s="31" t="s">
        <v>17</v>
      </c>
      <c r="J481" s="32" t="s">
        <v>17</v>
      </c>
      <c r="K481" s="32" t="s">
        <v>17</v>
      </c>
      <c r="L481" s="32" t="s">
        <v>17</v>
      </c>
      <c r="M481" s="32" t="s">
        <v>17</v>
      </c>
      <c r="N481" s="32" t="s">
        <v>17</v>
      </c>
      <c r="O481" s="32" t="s">
        <v>17</v>
      </c>
    </row>
    <row r="482" spans="1:15" hidden="1" x14ac:dyDescent="0.35">
      <c r="A482" s="30" t="s">
        <v>728</v>
      </c>
      <c r="B482" s="31">
        <v>44788</v>
      </c>
      <c r="C482" s="31">
        <v>44803</v>
      </c>
      <c r="D482" s="31">
        <v>44804</v>
      </c>
      <c r="E482" s="30" t="s">
        <v>729</v>
      </c>
      <c r="F482" s="30" t="s">
        <v>62</v>
      </c>
      <c r="G482" s="30" t="s">
        <v>514</v>
      </c>
      <c r="H482" s="30" t="s">
        <v>457</v>
      </c>
      <c r="I482" s="31" t="s">
        <v>86</v>
      </c>
      <c r="J482" s="32">
        <v>1170</v>
      </c>
      <c r="K482" s="32">
        <v>1430.45</v>
      </c>
      <c r="L482" s="32">
        <v>0</v>
      </c>
      <c r="M482" s="32">
        <v>0</v>
      </c>
      <c r="N482" s="32">
        <v>0</v>
      </c>
      <c r="O482" s="32">
        <v>2600.4499999999998</v>
      </c>
    </row>
    <row r="483" spans="1:15" hidden="1" x14ac:dyDescent="0.35">
      <c r="A483" s="30" t="s">
        <v>730</v>
      </c>
      <c r="B483" s="31">
        <v>44788</v>
      </c>
      <c r="C483" s="31">
        <v>44803</v>
      </c>
      <c r="D483" s="31">
        <v>44804</v>
      </c>
      <c r="E483" s="30" t="s">
        <v>731</v>
      </c>
      <c r="F483" s="30" t="s">
        <v>62</v>
      </c>
      <c r="G483" s="30" t="s">
        <v>514</v>
      </c>
      <c r="H483" s="30" t="s">
        <v>732</v>
      </c>
      <c r="I483" s="31" t="s">
        <v>86</v>
      </c>
      <c r="J483" s="32">
        <v>1170</v>
      </c>
      <c r="K483" s="32">
        <v>2063.87</v>
      </c>
      <c r="L483" s="32">
        <v>0</v>
      </c>
      <c r="M483" s="32">
        <v>0</v>
      </c>
      <c r="N483" s="32">
        <v>0</v>
      </c>
      <c r="O483" s="32">
        <v>3233.87</v>
      </c>
    </row>
    <row r="484" spans="1:15" hidden="1" x14ac:dyDescent="0.35">
      <c r="A484" s="30" t="s">
        <v>733</v>
      </c>
      <c r="B484" s="31">
        <v>44788</v>
      </c>
      <c r="C484" s="31">
        <v>44814</v>
      </c>
      <c r="D484" s="31">
        <v>44821</v>
      </c>
      <c r="E484" s="30" t="s">
        <v>27</v>
      </c>
      <c r="F484" s="30" t="s">
        <v>20</v>
      </c>
      <c r="G484" s="30" t="s">
        <v>42</v>
      </c>
      <c r="H484" s="30" t="s">
        <v>371</v>
      </c>
      <c r="I484" s="31" t="s">
        <v>343</v>
      </c>
      <c r="J484" s="32">
        <v>8932</v>
      </c>
      <c r="K484" s="32">
        <v>14236.2</v>
      </c>
      <c r="L484" s="32">
        <v>8360.94</v>
      </c>
      <c r="M484" s="32">
        <v>0</v>
      </c>
      <c r="N484" s="32">
        <v>482.63</v>
      </c>
      <c r="O484" s="32">
        <v>32011.77</v>
      </c>
    </row>
    <row r="485" spans="1:15" hidden="1" x14ac:dyDescent="0.35">
      <c r="A485" s="30" t="s">
        <v>734</v>
      </c>
      <c r="B485" s="31">
        <v>44789</v>
      </c>
      <c r="C485" s="31">
        <v>44789</v>
      </c>
      <c r="D485" s="31">
        <v>44790</v>
      </c>
      <c r="E485" s="30" t="s">
        <v>133</v>
      </c>
      <c r="F485" s="30" t="s">
        <v>20</v>
      </c>
      <c r="G485" s="30" t="s">
        <v>514</v>
      </c>
      <c r="H485" s="30" t="s">
        <v>28</v>
      </c>
      <c r="I485" s="31" t="s">
        <v>86</v>
      </c>
      <c r="J485" s="32">
        <v>1170</v>
      </c>
      <c r="K485" s="32">
        <v>5045.4799999999996</v>
      </c>
      <c r="L485" s="32">
        <v>0</v>
      </c>
      <c r="M485" s="32">
        <v>0</v>
      </c>
      <c r="N485" s="32">
        <v>0</v>
      </c>
      <c r="O485" s="32">
        <v>6215.48</v>
      </c>
    </row>
    <row r="486" spans="1:15" hidden="1" x14ac:dyDescent="0.35">
      <c r="A486" s="30" t="s">
        <v>735</v>
      </c>
      <c r="B486" s="31">
        <v>44789</v>
      </c>
      <c r="C486" s="31">
        <v>44798</v>
      </c>
      <c r="D486" s="31">
        <v>44799</v>
      </c>
      <c r="E486" s="30" t="s">
        <v>114</v>
      </c>
      <c r="F486" s="30" t="s">
        <v>20</v>
      </c>
      <c r="G486" s="30" t="s">
        <v>514</v>
      </c>
      <c r="H486" s="30" t="s">
        <v>28</v>
      </c>
      <c r="I486" s="31" t="s">
        <v>159</v>
      </c>
      <c r="J486" s="32">
        <v>1050</v>
      </c>
      <c r="K486" s="32">
        <v>4856.37</v>
      </c>
      <c r="L486" s="32">
        <v>0</v>
      </c>
      <c r="M486" s="32">
        <v>0</v>
      </c>
      <c r="N486" s="32">
        <v>0</v>
      </c>
      <c r="O486" s="32">
        <v>5906.37</v>
      </c>
    </row>
    <row r="487" spans="1:15" hidden="1" x14ac:dyDescent="0.35">
      <c r="A487" s="30" t="s">
        <v>736</v>
      </c>
      <c r="B487" s="31">
        <v>44789</v>
      </c>
      <c r="C487" s="31">
        <v>44803</v>
      </c>
      <c r="D487" s="31">
        <v>44805</v>
      </c>
      <c r="E487" s="30" t="s">
        <v>204</v>
      </c>
      <c r="F487" s="30" t="s">
        <v>20</v>
      </c>
      <c r="G487" s="30" t="s">
        <v>514</v>
      </c>
      <c r="H487" s="30" t="s">
        <v>28</v>
      </c>
      <c r="I487" s="31" t="s">
        <v>86</v>
      </c>
      <c r="J487" s="32">
        <v>1560</v>
      </c>
      <c r="K487" s="32">
        <v>1614.65</v>
      </c>
      <c r="L487" s="32">
        <v>0</v>
      </c>
      <c r="M487" s="32">
        <v>0</v>
      </c>
      <c r="N487" s="32">
        <v>0</v>
      </c>
      <c r="O487" s="32">
        <v>3174.65</v>
      </c>
    </row>
    <row r="488" spans="1:15" hidden="1" x14ac:dyDescent="0.35">
      <c r="A488" s="30" t="s">
        <v>737</v>
      </c>
      <c r="B488" s="31">
        <v>44789</v>
      </c>
      <c r="C488" s="31">
        <v>44803</v>
      </c>
      <c r="D488" s="31">
        <v>44805</v>
      </c>
      <c r="E488" s="30" t="s">
        <v>738</v>
      </c>
      <c r="F488" s="30" t="s">
        <v>62</v>
      </c>
      <c r="G488" s="30" t="s">
        <v>739</v>
      </c>
      <c r="H488" s="30" t="s">
        <v>740</v>
      </c>
      <c r="I488" s="31" t="s">
        <v>86</v>
      </c>
      <c r="J488" s="32">
        <v>1560</v>
      </c>
      <c r="K488" s="32">
        <v>883.73</v>
      </c>
      <c r="L488" s="32">
        <v>0</v>
      </c>
      <c r="M488" s="32">
        <v>0</v>
      </c>
      <c r="N488" s="32">
        <v>0</v>
      </c>
      <c r="O488" s="32">
        <v>2443.73</v>
      </c>
    </row>
    <row r="489" spans="1:15" hidden="1" x14ac:dyDescent="0.35">
      <c r="A489" s="30" t="s">
        <v>741</v>
      </c>
      <c r="B489" s="31">
        <v>44789</v>
      </c>
      <c r="C489" s="31">
        <v>44810</v>
      </c>
      <c r="D489" s="31">
        <v>44810</v>
      </c>
      <c r="E489" s="30" t="s">
        <v>742</v>
      </c>
      <c r="F489" s="30" t="s">
        <v>20</v>
      </c>
      <c r="G489" s="30" t="s">
        <v>514</v>
      </c>
      <c r="H489" s="30" t="s">
        <v>28</v>
      </c>
      <c r="I489" s="31" t="s">
        <v>86</v>
      </c>
      <c r="J489" s="32">
        <v>780</v>
      </c>
      <c r="K489" s="32">
        <v>1475.66</v>
      </c>
      <c r="L489" s="32">
        <v>0</v>
      </c>
      <c r="M489" s="32">
        <v>0</v>
      </c>
      <c r="N489" s="32">
        <v>0</v>
      </c>
      <c r="O489" s="32">
        <v>2255.66</v>
      </c>
    </row>
    <row r="490" spans="1:15" hidden="1" x14ac:dyDescent="0.35">
      <c r="A490" s="30" t="s">
        <v>743</v>
      </c>
      <c r="B490" s="31">
        <v>44790</v>
      </c>
      <c r="C490" s="31">
        <v>44803</v>
      </c>
      <c r="D490" s="31">
        <v>44804</v>
      </c>
      <c r="E490" s="30" t="s">
        <v>744</v>
      </c>
      <c r="F490" s="30" t="s">
        <v>62</v>
      </c>
      <c r="G490" s="30" t="s">
        <v>539</v>
      </c>
      <c r="H490" s="30" t="s">
        <v>28</v>
      </c>
      <c r="I490" s="31" t="s">
        <v>86</v>
      </c>
      <c r="J490" s="32">
        <v>1170</v>
      </c>
      <c r="K490" s="32">
        <v>1772.95</v>
      </c>
      <c r="L490" s="32">
        <v>0</v>
      </c>
      <c r="M490" s="32">
        <v>0</v>
      </c>
      <c r="N490" s="32">
        <v>0</v>
      </c>
      <c r="O490" s="32">
        <v>2942.95</v>
      </c>
    </row>
    <row r="491" spans="1:15" hidden="1" x14ac:dyDescent="0.35">
      <c r="A491" s="30" t="s">
        <v>745</v>
      </c>
      <c r="B491" s="31">
        <v>44790</v>
      </c>
      <c r="C491" s="31">
        <v>44797</v>
      </c>
      <c r="D491" s="31">
        <v>44798</v>
      </c>
      <c r="E491" s="30" t="s">
        <v>236</v>
      </c>
      <c r="F491" s="30" t="s">
        <v>20</v>
      </c>
      <c r="G491" s="30" t="s">
        <v>514</v>
      </c>
      <c r="H491" s="30" t="s">
        <v>237</v>
      </c>
      <c r="I491" s="31" t="s">
        <v>286</v>
      </c>
      <c r="J491" s="32">
        <v>1050</v>
      </c>
      <c r="K491" s="32">
        <v>2608.52</v>
      </c>
      <c r="L491" s="32">
        <v>0</v>
      </c>
      <c r="M491" s="32">
        <v>0</v>
      </c>
      <c r="N491" s="32">
        <v>0</v>
      </c>
      <c r="O491" s="32">
        <v>3658.52</v>
      </c>
    </row>
    <row r="492" spans="1:15" hidden="1" x14ac:dyDescent="0.35">
      <c r="A492" s="30" t="s">
        <v>746</v>
      </c>
      <c r="B492" s="31">
        <v>44791</v>
      </c>
      <c r="C492" s="31">
        <v>44797</v>
      </c>
      <c r="D492" s="31">
        <v>44798</v>
      </c>
      <c r="E492" s="30" t="s">
        <v>204</v>
      </c>
      <c r="F492" s="30" t="s">
        <v>20</v>
      </c>
      <c r="G492" s="30" t="s">
        <v>514</v>
      </c>
      <c r="H492" s="30" t="s">
        <v>28</v>
      </c>
      <c r="I492" s="31" t="s">
        <v>445</v>
      </c>
      <c r="J492" s="32">
        <v>1560</v>
      </c>
      <c r="K492" s="32">
        <v>4687.66</v>
      </c>
      <c r="L492" s="32">
        <v>0</v>
      </c>
      <c r="M492" s="32">
        <v>1555.05</v>
      </c>
      <c r="N492" s="32">
        <v>0</v>
      </c>
      <c r="O492" s="32">
        <v>4402.71</v>
      </c>
    </row>
    <row r="493" spans="1:15" hidden="1" x14ac:dyDescent="0.35">
      <c r="A493" s="30" t="s">
        <v>747</v>
      </c>
      <c r="B493" s="31">
        <v>44791</v>
      </c>
      <c r="C493" s="31">
        <v>44803</v>
      </c>
      <c r="D493" s="31">
        <v>44804</v>
      </c>
      <c r="E493" s="30" t="s">
        <v>748</v>
      </c>
      <c r="F493" s="30" t="s">
        <v>62</v>
      </c>
      <c r="G493" s="30" t="s">
        <v>514</v>
      </c>
      <c r="H493" s="30" t="s">
        <v>749</v>
      </c>
      <c r="I493" s="31" t="s">
        <v>86</v>
      </c>
      <c r="J493" s="32">
        <v>1170</v>
      </c>
      <c r="K493" s="32">
        <v>2737.44</v>
      </c>
      <c r="L493" s="32">
        <v>0</v>
      </c>
      <c r="M493" s="32">
        <v>0</v>
      </c>
      <c r="N493" s="32">
        <v>0</v>
      </c>
      <c r="O493" s="32">
        <v>3907.44</v>
      </c>
    </row>
    <row r="494" spans="1:15" hidden="1" x14ac:dyDescent="0.35">
      <c r="A494" s="30" t="s">
        <v>750</v>
      </c>
      <c r="B494" s="31">
        <v>44792</v>
      </c>
      <c r="C494" s="31">
        <v>44798</v>
      </c>
      <c r="D494" s="31">
        <v>44798</v>
      </c>
      <c r="E494" s="30" t="s">
        <v>50</v>
      </c>
      <c r="F494" s="30" t="s">
        <v>20</v>
      </c>
      <c r="G494" s="30" t="s">
        <v>514</v>
      </c>
      <c r="H494" s="30" t="s">
        <v>28</v>
      </c>
      <c r="I494" s="31" t="s">
        <v>86</v>
      </c>
      <c r="J494" s="32">
        <v>850</v>
      </c>
      <c r="K494" s="32">
        <v>4060.76</v>
      </c>
      <c r="L494" s="32">
        <v>0</v>
      </c>
      <c r="M494" s="32">
        <v>0</v>
      </c>
      <c r="N494" s="32">
        <v>0</v>
      </c>
      <c r="O494" s="32">
        <v>4910.76</v>
      </c>
    </row>
    <row r="495" spans="1:15" hidden="1" x14ac:dyDescent="0.35">
      <c r="A495" s="30" t="s">
        <v>751</v>
      </c>
      <c r="B495" s="31">
        <v>44792</v>
      </c>
      <c r="C495" s="31">
        <v>44798</v>
      </c>
      <c r="D495" s="31">
        <v>44798</v>
      </c>
      <c r="E495" s="30" t="s">
        <v>46</v>
      </c>
      <c r="F495" s="30" t="s">
        <v>20</v>
      </c>
      <c r="G495" s="30" t="s">
        <v>514</v>
      </c>
      <c r="H495" s="30" t="s">
        <v>28</v>
      </c>
      <c r="I495" s="31" t="s">
        <v>86</v>
      </c>
      <c r="J495" s="32">
        <v>780</v>
      </c>
      <c r="K495" s="32">
        <v>4060.76</v>
      </c>
      <c r="L495" s="32">
        <v>0</v>
      </c>
      <c r="M495" s="32">
        <v>0</v>
      </c>
      <c r="N495" s="32">
        <v>0</v>
      </c>
      <c r="O495" s="32">
        <v>4840.76</v>
      </c>
    </row>
    <row r="496" spans="1:15" hidden="1" x14ac:dyDescent="0.35">
      <c r="A496" s="30" t="s">
        <v>752</v>
      </c>
      <c r="B496" s="31">
        <v>44795</v>
      </c>
      <c r="C496" s="31">
        <v>44803</v>
      </c>
      <c r="D496" s="31">
        <v>44805</v>
      </c>
      <c r="E496" s="30" t="s">
        <v>753</v>
      </c>
      <c r="F496" s="30" t="s">
        <v>62</v>
      </c>
      <c r="G496" s="30" t="s">
        <v>514</v>
      </c>
      <c r="H496" s="30" t="s">
        <v>457</v>
      </c>
      <c r="I496" s="31" t="s">
        <v>86</v>
      </c>
      <c r="J496" s="32">
        <v>1560</v>
      </c>
      <c r="K496" s="32">
        <v>1705.8</v>
      </c>
      <c r="L496" s="32">
        <v>0</v>
      </c>
      <c r="M496" s="32">
        <v>0</v>
      </c>
      <c r="N496" s="32">
        <v>0</v>
      </c>
      <c r="O496" s="32">
        <v>3265.8</v>
      </c>
    </row>
    <row r="497" spans="1:15" hidden="1" x14ac:dyDescent="0.35">
      <c r="A497" s="30" t="s">
        <v>754</v>
      </c>
      <c r="B497" s="31">
        <v>44795</v>
      </c>
      <c r="C497" s="31">
        <v>44817</v>
      </c>
      <c r="D497" s="31">
        <v>44817</v>
      </c>
      <c r="E497" s="30" t="s">
        <v>755</v>
      </c>
      <c r="F497" s="30" t="s">
        <v>20</v>
      </c>
      <c r="G497" s="30" t="s">
        <v>514</v>
      </c>
      <c r="H497" s="30" t="s">
        <v>28</v>
      </c>
      <c r="I497" s="31" t="s">
        <v>86</v>
      </c>
      <c r="J497" s="32">
        <v>780</v>
      </c>
      <c r="K497" s="32">
        <v>1335.52</v>
      </c>
      <c r="L497" s="32">
        <v>0</v>
      </c>
      <c r="M497" s="32">
        <v>0</v>
      </c>
      <c r="N497" s="32">
        <v>0</v>
      </c>
      <c r="O497" s="32">
        <v>2115.52</v>
      </c>
    </row>
    <row r="498" spans="1:15" hidden="1" x14ac:dyDescent="0.35">
      <c r="A498" s="30" t="s">
        <v>756</v>
      </c>
      <c r="B498" s="31">
        <v>44795</v>
      </c>
      <c r="C498" s="31">
        <v>44803</v>
      </c>
      <c r="D498" s="31">
        <v>44805</v>
      </c>
      <c r="E498" s="30" t="s">
        <v>757</v>
      </c>
      <c r="F498" s="30" t="s">
        <v>62</v>
      </c>
      <c r="G498" s="30" t="s">
        <v>514</v>
      </c>
      <c r="H498" s="30" t="s">
        <v>758</v>
      </c>
      <c r="I498" s="31" t="s">
        <v>86</v>
      </c>
      <c r="J498" s="32">
        <v>1560</v>
      </c>
      <c r="K498" s="32">
        <v>3320.59</v>
      </c>
      <c r="L498" s="32">
        <v>0</v>
      </c>
      <c r="M498" s="32">
        <v>0</v>
      </c>
      <c r="N498" s="32">
        <v>0</v>
      </c>
      <c r="O498" s="32">
        <v>4880.59</v>
      </c>
    </row>
    <row r="499" spans="1:15" hidden="1" x14ac:dyDescent="0.35">
      <c r="A499" s="30" t="s">
        <v>759</v>
      </c>
      <c r="B499" s="31">
        <v>44795</v>
      </c>
      <c r="C499" s="31">
        <v>44803</v>
      </c>
      <c r="D499" s="31">
        <v>44804</v>
      </c>
      <c r="E499" s="30" t="s">
        <v>760</v>
      </c>
      <c r="F499" s="30" t="s">
        <v>62</v>
      </c>
      <c r="G499" s="30" t="s">
        <v>514</v>
      </c>
      <c r="H499" s="30" t="s">
        <v>732</v>
      </c>
      <c r="I499" s="31" t="s">
        <v>86</v>
      </c>
      <c r="J499" s="32">
        <v>1170</v>
      </c>
      <c r="K499" s="32">
        <v>1681.72</v>
      </c>
      <c r="L499" s="32">
        <v>0</v>
      </c>
      <c r="M499" s="32">
        <v>0</v>
      </c>
      <c r="N499" s="32">
        <v>0</v>
      </c>
      <c r="O499" s="32">
        <v>2851.72</v>
      </c>
    </row>
    <row r="500" spans="1:15" hidden="1" x14ac:dyDescent="0.35">
      <c r="A500" s="30" t="s">
        <v>761</v>
      </c>
      <c r="B500" s="31">
        <v>44796</v>
      </c>
      <c r="C500" s="31">
        <v>44804</v>
      </c>
      <c r="D500" s="31">
        <v>44804</v>
      </c>
      <c r="E500" s="30" t="s">
        <v>762</v>
      </c>
      <c r="F500" s="30" t="s">
        <v>62</v>
      </c>
      <c r="G500" s="30" t="s">
        <v>514</v>
      </c>
      <c r="H500" s="30" t="s">
        <v>237</v>
      </c>
      <c r="I500" s="31" t="s">
        <v>86</v>
      </c>
      <c r="J500" s="32">
        <v>780</v>
      </c>
      <c r="K500" s="32">
        <v>2477.7399999999998</v>
      </c>
      <c r="L500" s="32">
        <v>0</v>
      </c>
      <c r="M500" s="32">
        <v>0</v>
      </c>
      <c r="N500" s="32">
        <v>0</v>
      </c>
      <c r="O500" s="32">
        <v>3257.74</v>
      </c>
    </row>
    <row r="501" spans="1:15" hidden="1" x14ac:dyDescent="0.35">
      <c r="A501" s="30" t="s">
        <v>763</v>
      </c>
      <c r="B501" s="31">
        <v>44796</v>
      </c>
      <c r="C501" s="31">
        <v>44802</v>
      </c>
      <c r="D501" s="31">
        <v>44803</v>
      </c>
      <c r="E501" s="30" t="s">
        <v>340</v>
      </c>
      <c r="F501" s="30" t="s">
        <v>62</v>
      </c>
      <c r="G501" s="30" t="s">
        <v>514</v>
      </c>
      <c r="H501" s="30" t="s">
        <v>28</v>
      </c>
      <c r="I501" s="31" t="s">
        <v>86</v>
      </c>
      <c r="J501" s="32">
        <v>1170</v>
      </c>
      <c r="K501" s="32">
        <v>3453.27</v>
      </c>
      <c r="L501" s="32">
        <v>0</v>
      </c>
      <c r="M501" s="32">
        <v>0</v>
      </c>
      <c r="N501" s="32">
        <v>0</v>
      </c>
      <c r="O501" s="32">
        <v>4623.2700000000004</v>
      </c>
    </row>
    <row r="502" spans="1:15" hidden="1" x14ac:dyDescent="0.35">
      <c r="A502" s="30" t="s">
        <v>764</v>
      </c>
      <c r="B502" s="31">
        <v>44796</v>
      </c>
      <c r="C502" s="31">
        <v>44804</v>
      </c>
      <c r="D502" s="31">
        <v>44804</v>
      </c>
      <c r="E502" s="30" t="s">
        <v>765</v>
      </c>
      <c r="F502" s="30" t="s">
        <v>62</v>
      </c>
      <c r="G502" s="30" t="s">
        <v>514</v>
      </c>
      <c r="H502" s="30" t="s">
        <v>421</v>
      </c>
      <c r="I502" s="31" t="s">
        <v>86</v>
      </c>
      <c r="J502" s="32">
        <v>780</v>
      </c>
      <c r="K502" s="32">
        <v>0</v>
      </c>
      <c r="L502" s="32">
        <v>0</v>
      </c>
      <c r="M502" s="32">
        <v>0</v>
      </c>
      <c r="N502" s="32">
        <v>0</v>
      </c>
      <c r="O502" s="32">
        <v>780</v>
      </c>
    </row>
    <row r="503" spans="1:15" hidden="1" x14ac:dyDescent="0.35">
      <c r="A503" s="30" t="s">
        <v>766</v>
      </c>
      <c r="B503" s="31">
        <v>44796</v>
      </c>
      <c r="C503" s="31">
        <v>44803</v>
      </c>
      <c r="D503" s="31">
        <v>44805</v>
      </c>
      <c r="E503" s="30" t="s">
        <v>767</v>
      </c>
      <c r="F503" s="30" t="s">
        <v>62</v>
      </c>
      <c r="G503" s="30" t="s">
        <v>514</v>
      </c>
      <c r="H503" s="30" t="s">
        <v>758</v>
      </c>
      <c r="I503" s="31" t="s">
        <v>86</v>
      </c>
      <c r="J503" s="32">
        <v>1560</v>
      </c>
      <c r="K503" s="32">
        <v>3427.26</v>
      </c>
      <c r="L503" s="32">
        <v>0</v>
      </c>
      <c r="M503" s="32">
        <v>0</v>
      </c>
      <c r="N503" s="32">
        <v>0</v>
      </c>
      <c r="O503" s="32">
        <v>4987.26</v>
      </c>
    </row>
    <row r="504" spans="1:15" hidden="1" x14ac:dyDescent="0.35">
      <c r="A504" s="30" t="s">
        <v>768</v>
      </c>
      <c r="B504" s="31">
        <v>44797</v>
      </c>
      <c r="C504" s="31">
        <v>44804</v>
      </c>
      <c r="D504" s="31">
        <v>44804</v>
      </c>
      <c r="E504" s="30" t="s">
        <v>769</v>
      </c>
      <c r="F504" s="30" t="s">
        <v>62</v>
      </c>
      <c r="G504" s="30" t="s">
        <v>514</v>
      </c>
      <c r="H504" s="30" t="s">
        <v>770</v>
      </c>
      <c r="I504" s="31" t="s">
        <v>86</v>
      </c>
      <c r="J504" s="32">
        <v>780</v>
      </c>
      <c r="K504" s="32">
        <v>0</v>
      </c>
      <c r="L504" s="32">
        <v>0</v>
      </c>
      <c r="M504" s="32">
        <v>0</v>
      </c>
      <c r="N504" s="32">
        <v>0</v>
      </c>
      <c r="O504" s="32">
        <v>780</v>
      </c>
    </row>
    <row r="505" spans="1:15" hidden="1" x14ac:dyDescent="0.35">
      <c r="A505" s="30" t="s">
        <v>771</v>
      </c>
      <c r="B505" s="31">
        <v>44797</v>
      </c>
      <c r="C505" s="31">
        <v>44803</v>
      </c>
      <c r="D505" s="31">
        <v>44804</v>
      </c>
      <c r="E505" s="30" t="s">
        <v>772</v>
      </c>
      <c r="F505" s="30" t="s">
        <v>62</v>
      </c>
      <c r="G505" s="30" t="s">
        <v>514</v>
      </c>
      <c r="H505" s="30" t="s">
        <v>67</v>
      </c>
      <c r="I505" s="31" t="s">
        <v>86</v>
      </c>
      <c r="J505" s="32">
        <v>1170</v>
      </c>
      <c r="K505" s="32">
        <v>3565.7</v>
      </c>
      <c r="L505" s="32">
        <v>0</v>
      </c>
      <c r="M505" s="32">
        <v>0</v>
      </c>
      <c r="N505" s="32">
        <v>0</v>
      </c>
      <c r="O505" s="32">
        <v>4735.7</v>
      </c>
    </row>
    <row r="506" spans="1:15" hidden="1" x14ac:dyDescent="0.35">
      <c r="A506" s="30" t="s">
        <v>773</v>
      </c>
      <c r="B506" s="31">
        <v>44797</v>
      </c>
      <c r="C506" s="31">
        <v>44803</v>
      </c>
      <c r="D506" s="31">
        <v>44805</v>
      </c>
      <c r="E506" s="30" t="s">
        <v>774</v>
      </c>
      <c r="F506" s="30" t="s">
        <v>62</v>
      </c>
      <c r="G506" s="30" t="s">
        <v>514</v>
      </c>
      <c r="H506" s="30" t="s">
        <v>775</v>
      </c>
      <c r="I506" s="31" t="s">
        <v>86</v>
      </c>
      <c r="J506" s="32">
        <v>1560</v>
      </c>
      <c r="K506" s="32">
        <v>4801.18</v>
      </c>
      <c r="L506" s="32">
        <v>0</v>
      </c>
      <c r="M506" s="32">
        <v>0</v>
      </c>
      <c r="N506" s="32">
        <v>0</v>
      </c>
      <c r="O506" s="32">
        <v>6361.18</v>
      </c>
    </row>
    <row r="507" spans="1:15" hidden="1" x14ac:dyDescent="0.35">
      <c r="A507" s="30" t="s">
        <v>776</v>
      </c>
      <c r="B507" s="31">
        <v>44797</v>
      </c>
      <c r="C507" s="31">
        <v>44802</v>
      </c>
      <c r="D507" s="31">
        <v>44803</v>
      </c>
      <c r="E507" s="30" t="s">
        <v>273</v>
      </c>
      <c r="F507" s="30" t="s">
        <v>20</v>
      </c>
      <c r="G507" s="30" t="s">
        <v>514</v>
      </c>
      <c r="H507" s="30" t="s">
        <v>28</v>
      </c>
      <c r="I507" s="31" t="s">
        <v>670</v>
      </c>
      <c r="J507" s="32">
        <v>1050</v>
      </c>
      <c r="K507" s="32">
        <v>4542.7</v>
      </c>
      <c r="L507" s="32">
        <v>0</v>
      </c>
      <c r="M507" s="32">
        <v>0</v>
      </c>
      <c r="N507" s="32">
        <v>0</v>
      </c>
      <c r="O507" s="32">
        <v>5592.7</v>
      </c>
    </row>
    <row r="508" spans="1:15" hidden="1" x14ac:dyDescent="0.35">
      <c r="A508" s="30" t="s">
        <v>777</v>
      </c>
      <c r="B508" s="31">
        <v>44797</v>
      </c>
      <c r="C508" s="31">
        <v>44802</v>
      </c>
      <c r="D508" s="31">
        <v>44803</v>
      </c>
      <c r="E508" s="30" t="s">
        <v>46</v>
      </c>
      <c r="F508" s="30" t="s">
        <v>20</v>
      </c>
      <c r="G508" s="30" t="s">
        <v>514</v>
      </c>
      <c r="H508" s="30" t="s">
        <v>28</v>
      </c>
      <c r="I508" s="31" t="s">
        <v>670</v>
      </c>
      <c r="J508" s="32">
        <v>1050</v>
      </c>
      <c r="K508" s="32">
        <v>4542.7</v>
      </c>
      <c r="L508" s="32">
        <v>0</v>
      </c>
      <c r="M508" s="32">
        <v>0</v>
      </c>
      <c r="N508" s="32">
        <v>0</v>
      </c>
      <c r="O508" s="32">
        <v>5592.7</v>
      </c>
    </row>
    <row r="509" spans="1:15" hidden="1" x14ac:dyDescent="0.35">
      <c r="A509" s="30" t="s">
        <v>778</v>
      </c>
      <c r="B509" s="31">
        <v>44797</v>
      </c>
      <c r="C509" s="31">
        <v>44802</v>
      </c>
      <c r="D509" s="31">
        <v>44803</v>
      </c>
      <c r="E509" s="30" t="s">
        <v>50</v>
      </c>
      <c r="F509" s="30" t="s">
        <v>20</v>
      </c>
      <c r="G509" s="30" t="s">
        <v>514</v>
      </c>
      <c r="H509" s="30" t="s">
        <v>28</v>
      </c>
      <c r="I509" s="31" t="s">
        <v>670</v>
      </c>
      <c r="J509" s="32">
        <v>1275</v>
      </c>
      <c r="K509" s="32">
        <v>4542.3999999999996</v>
      </c>
      <c r="L509" s="32">
        <v>0</v>
      </c>
      <c r="M509" s="32">
        <v>0</v>
      </c>
      <c r="N509" s="32">
        <v>0</v>
      </c>
      <c r="O509" s="32">
        <v>5817.7</v>
      </c>
    </row>
    <row r="510" spans="1:15" hidden="1" x14ac:dyDescent="0.35">
      <c r="A510" s="30" t="s">
        <v>779</v>
      </c>
      <c r="B510" s="31"/>
      <c r="C510" s="31"/>
      <c r="D510" s="31"/>
      <c r="E510" s="30"/>
      <c r="F510" s="30"/>
      <c r="G510" s="30"/>
      <c r="H510" s="30"/>
      <c r="I510" s="31"/>
      <c r="J510" s="32"/>
      <c r="K510" s="32"/>
      <c r="L510" s="32"/>
      <c r="M510" s="32"/>
      <c r="N510" s="32"/>
      <c r="O510" s="32"/>
    </row>
    <row r="511" spans="1:15" hidden="1" x14ac:dyDescent="0.35">
      <c r="A511" s="30" t="s">
        <v>780</v>
      </c>
      <c r="B511" s="31"/>
      <c r="C511" s="31"/>
      <c r="D511" s="31"/>
      <c r="E511" s="30"/>
      <c r="F511" s="30"/>
      <c r="G511" s="30"/>
      <c r="H511" s="30"/>
      <c r="I511" s="31"/>
      <c r="J511" s="32"/>
      <c r="K511" s="32"/>
      <c r="L511" s="32"/>
      <c r="M511" s="32"/>
      <c r="N511" s="32"/>
      <c r="O511" s="32"/>
    </row>
    <row r="512" spans="1:15" hidden="1" x14ac:dyDescent="0.35">
      <c r="A512" s="30" t="s">
        <v>781</v>
      </c>
      <c r="B512" s="31"/>
      <c r="C512" s="31"/>
      <c r="D512" s="31"/>
      <c r="E512" s="30"/>
      <c r="F512" s="30"/>
      <c r="G512" s="30"/>
      <c r="H512" s="30"/>
      <c r="I512" s="31"/>
      <c r="J512" s="32"/>
      <c r="K512" s="32"/>
      <c r="L512" s="32"/>
      <c r="M512" s="32"/>
      <c r="N512" s="32"/>
      <c r="O512" s="32"/>
    </row>
    <row r="513" spans="1:15" x14ac:dyDescent="0.35">
      <c r="A513" s="30"/>
      <c r="B513" s="31"/>
      <c r="C513" s="31"/>
      <c r="D513" s="31"/>
      <c r="E513" s="30"/>
      <c r="F513" s="30"/>
      <c r="G513" s="30"/>
      <c r="H513" s="30"/>
      <c r="I513" s="31"/>
      <c r="J513" s="32"/>
      <c r="K513" s="32"/>
      <c r="L513" s="32"/>
      <c r="M513" s="32"/>
      <c r="N513" s="32"/>
      <c r="O513" s="32"/>
    </row>
    <row r="514" spans="1:15" x14ac:dyDescent="0.35">
      <c r="A514" s="30"/>
      <c r="B514" s="31"/>
      <c r="C514" s="31"/>
      <c r="D514" s="31"/>
      <c r="E514" s="30"/>
      <c r="F514" s="30"/>
      <c r="G514" s="30"/>
      <c r="H514" s="30"/>
      <c r="I514" s="31"/>
      <c r="J514" s="32"/>
      <c r="K514" s="32"/>
      <c r="L514" s="32"/>
      <c r="M514" s="32"/>
      <c r="N514" s="32"/>
      <c r="O514" s="32"/>
    </row>
    <row r="515" spans="1:15" x14ac:dyDescent="0.35">
      <c r="A515" s="30"/>
      <c r="B515" s="31"/>
      <c r="C515" s="31"/>
      <c r="D515" s="31"/>
      <c r="E515" s="30"/>
      <c r="F515" s="30"/>
      <c r="G515" s="30"/>
      <c r="H515" s="30"/>
      <c r="I515" s="31"/>
      <c r="J515" s="32"/>
      <c r="K515" s="32"/>
      <c r="L515" s="32"/>
      <c r="M515" s="32"/>
      <c r="N515" s="32"/>
      <c r="O515" s="32"/>
    </row>
    <row r="516" spans="1:15" x14ac:dyDescent="0.35">
      <c r="A516" s="30"/>
      <c r="B516" s="31"/>
      <c r="C516" s="31"/>
      <c r="D516" s="31"/>
      <c r="E516" s="30"/>
      <c r="F516" s="30"/>
      <c r="G516" s="30"/>
      <c r="H516" s="30"/>
      <c r="I516" s="31"/>
      <c r="J516" s="32"/>
      <c r="K516" s="32"/>
      <c r="L516" s="32"/>
      <c r="M516" s="32"/>
      <c r="N516" s="32"/>
      <c r="O516" s="32"/>
    </row>
    <row r="517" spans="1:15" x14ac:dyDescent="0.35">
      <c r="A517" s="30"/>
      <c r="B517" s="31"/>
      <c r="C517" s="31"/>
      <c r="D517" s="31"/>
      <c r="E517" s="30"/>
      <c r="F517" s="30"/>
      <c r="G517" s="30"/>
      <c r="H517" s="30"/>
      <c r="I517" s="31"/>
      <c r="J517" s="32"/>
      <c r="K517" s="32"/>
      <c r="L517" s="32"/>
      <c r="M517" s="32"/>
      <c r="N517" s="32"/>
      <c r="O517" s="32"/>
    </row>
    <row r="518" spans="1:15" x14ac:dyDescent="0.35">
      <c r="A518" s="30"/>
      <c r="B518" s="31"/>
      <c r="C518" s="31"/>
      <c r="D518" s="31"/>
      <c r="E518" s="30"/>
      <c r="F518" s="30"/>
      <c r="G518" s="30"/>
      <c r="H518" s="30"/>
      <c r="I518" s="31"/>
      <c r="J518" s="32"/>
      <c r="K518" s="32"/>
      <c r="L518" s="32"/>
      <c r="M518" s="32"/>
      <c r="N518" s="32"/>
      <c r="O518" s="32"/>
    </row>
    <row r="519" spans="1:15" s="24" customFormat="1" x14ac:dyDescent="0.35">
      <c r="A519" s="10"/>
      <c r="B519" s="12"/>
      <c r="C519" s="12"/>
      <c r="D519" s="12"/>
      <c r="E519" s="10"/>
      <c r="F519" s="10"/>
      <c r="G519" s="10"/>
      <c r="H519" s="10"/>
      <c r="I519" s="12"/>
      <c r="J519" s="9"/>
      <c r="K519" s="9"/>
      <c r="L519" s="9"/>
      <c r="M519" s="9"/>
      <c r="N519" s="9"/>
      <c r="O519" s="9"/>
    </row>
    <row r="520" spans="1:15" x14ac:dyDescent="0.35">
      <c r="A520" s="61" t="s">
        <v>782</v>
      </c>
      <c r="B520" s="61"/>
      <c r="C520" s="61"/>
      <c r="D520" s="61"/>
      <c r="E520" s="61"/>
      <c r="F520" s="34"/>
      <c r="G520" s="34"/>
      <c r="H520" s="34"/>
      <c r="I520" s="2"/>
      <c r="J520" s="35"/>
      <c r="K520" s="35"/>
      <c r="L520" s="35"/>
      <c r="M520" s="35"/>
      <c r="N520" s="35"/>
      <c r="O520" s="35"/>
    </row>
    <row r="521" spans="1:15" x14ac:dyDescent="0.35">
      <c r="A521" s="61" t="s">
        <v>783</v>
      </c>
      <c r="B521" s="61"/>
      <c r="C521" s="61"/>
      <c r="D521" s="61"/>
      <c r="E521" s="61"/>
    </row>
    <row r="522" spans="1:15" x14ac:dyDescent="0.35">
      <c r="A522" s="62" t="s">
        <v>784</v>
      </c>
      <c r="B522" s="62"/>
      <c r="C522" s="62"/>
      <c r="D522" s="62"/>
    </row>
    <row r="523" spans="1:15" x14ac:dyDescent="0.35">
      <c r="B523" s="2"/>
    </row>
  </sheetData>
  <autoFilter ref="A2:DQ512" xr:uid="{598D93DA-2964-4CFE-A48D-56D89107192E}">
    <filterColumn colId="3">
      <filters>
        <dateGroupItem year="2022" month="1" dateTimeGrouping="month"/>
        <dateGroupItem year="2022" month="2" dateTimeGrouping="month"/>
        <dateGroupItem year="2022" month="3" dateTimeGrouping="month"/>
        <dateGroupItem year="2022" month="4" dateTimeGrouping="month"/>
        <dateGroupItem year="2022" month="5" dateTimeGrouping="month"/>
        <dateGroupItem year="2022" month="6" dateTimeGrouping="month"/>
      </filters>
    </filterColumn>
  </autoFilter>
  <mergeCells count="4">
    <mergeCell ref="A1:O1"/>
    <mergeCell ref="A520:E520"/>
    <mergeCell ref="A521:E521"/>
    <mergeCell ref="A522:D52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FB7F9-6FBC-454C-A8ED-8FD9519709D8}">
  <sheetPr filterMode="1"/>
  <dimension ref="A1:DQ523"/>
  <sheetViews>
    <sheetView topLeftCell="A371" zoomScale="90" zoomScaleNormal="90" workbookViewId="0">
      <selection activeCell="D513" sqref="D513"/>
    </sheetView>
  </sheetViews>
  <sheetFormatPr defaultRowHeight="15.5" x14ac:dyDescent="0.35"/>
  <cols>
    <col min="1" max="1" width="17" style="8" bestFit="1" customWidth="1"/>
    <col min="2" max="2" width="13.81640625" style="8" bestFit="1" customWidth="1"/>
    <col min="3" max="3" width="19.54296875" style="14" customWidth="1"/>
    <col min="4" max="4" width="17.54296875" style="14" customWidth="1"/>
    <col min="5" max="5" width="48" style="14" customWidth="1"/>
    <col min="6" max="6" width="22" style="14" customWidth="1"/>
    <col min="7" max="7" width="54.26953125" style="18" customWidth="1"/>
    <col min="8" max="8" width="18.7265625" style="14" customWidth="1"/>
    <col min="9" max="9" width="16.7265625" style="14" customWidth="1"/>
    <col min="10" max="10" width="13" style="5" customWidth="1"/>
    <col min="11" max="11" width="17.453125" style="5" customWidth="1"/>
    <col min="12" max="12" width="14.453125" style="5" customWidth="1"/>
    <col min="13" max="13" width="14.1796875" style="5" customWidth="1"/>
    <col min="14" max="14" width="20" style="5" customWidth="1"/>
    <col min="15" max="15" width="17.7265625" style="5" customWidth="1"/>
  </cols>
  <sheetData>
    <row r="1" spans="1:15" ht="33" customHeight="1" thickTop="1" thickBot="1" x14ac:dyDescent="0.4">
      <c r="A1" s="56" t="s">
        <v>0</v>
      </c>
      <c r="B1" s="57"/>
      <c r="C1" s="58"/>
      <c r="D1" s="58"/>
      <c r="E1" s="58"/>
      <c r="F1" s="58"/>
      <c r="G1" s="58"/>
      <c r="H1" s="58"/>
      <c r="I1" s="58"/>
      <c r="J1" s="59"/>
      <c r="K1" s="59"/>
      <c r="L1" s="59"/>
      <c r="M1" s="59"/>
      <c r="N1" s="59"/>
      <c r="O1" s="60"/>
    </row>
    <row r="2" spans="1:15" ht="31.5" thickTop="1" x14ac:dyDescent="0.35">
      <c r="A2" s="11" t="s">
        <v>1</v>
      </c>
      <c r="B2" s="4" t="s">
        <v>2</v>
      </c>
      <c r="C2" s="15" t="s">
        <v>3</v>
      </c>
      <c r="D2" s="15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21" t="s">
        <v>14</v>
      </c>
      <c r="O2" s="21" t="s">
        <v>15</v>
      </c>
    </row>
    <row r="3" spans="1:15" hidden="1" x14ac:dyDescent="0.35">
      <c r="A3" s="7" t="s">
        <v>16</v>
      </c>
      <c r="B3" s="13" t="s">
        <v>17</v>
      </c>
      <c r="C3" s="13" t="s">
        <v>17</v>
      </c>
      <c r="D3" s="13" t="s">
        <v>17</v>
      </c>
      <c r="E3" s="13" t="s">
        <v>17</v>
      </c>
      <c r="F3" s="13" t="s">
        <v>17</v>
      </c>
      <c r="G3" s="13" t="s">
        <v>17</v>
      </c>
      <c r="H3" s="13" t="s">
        <v>17</v>
      </c>
      <c r="I3" s="13" t="s">
        <v>17</v>
      </c>
      <c r="J3" s="9">
        <v>0</v>
      </c>
      <c r="K3" s="9">
        <v>0</v>
      </c>
      <c r="L3" s="9">
        <v>0</v>
      </c>
      <c r="M3" s="9">
        <v>0</v>
      </c>
      <c r="N3" s="9">
        <v>0</v>
      </c>
      <c r="O3" s="9">
        <v>0</v>
      </c>
    </row>
    <row r="4" spans="1:15" x14ac:dyDescent="0.35">
      <c r="A4" s="7" t="s">
        <v>18</v>
      </c>
      <c r="B4" s="19">
        <v>44565</v>
      </c>
      <c r="C4" s="12">
        <v>44578</v>
      </c>
      <c r="D4" s="17">
        <v>44581</v>
      </c>
      <c r="E4" s="28" t="s">
        <v>19</v>
      </c>
      <c r="F4" s="13" t="s">
        <v>20</v>
      </c>
      <c r="G4" s="13" t="s">
        <v>21</v>
      </c>
      <c r="H4" s="13" t="s">
        <v>22</v>
      </c>
      <c r="I4" s="12" t="s">
        <v>23</v>
      </c>
      <c r="J4" s="9">
        <v>0</v>
      </c>
      <c r="K4" s="9">
        <f>[1]Planilha1!$K$2</f>
        <v>1534.15</v>
      </c>
      <c r="L4" s="9">
        <v>0</v>
      </c>
      <c r="M4" s="9">
        <v>0</v>
      </c>
      <c r="N4" s="9">
        <v>0</v>
      </c>
      <c r="O4" s="9">
        <f>SUM(J4:M4)</f>
        <v>1534.15</v>
      </c>
    </row>
    <row r="5" spans="1:15" x14ac:dyDescent="0.35">
      <c r="A5" s="7" t="s">
        <v>24</v>
      </c>
      <c r="B5" s="19">
        <v>44567</v>
      </c>
      <c r="C5" s="12">
        <v>44578</v>
      </c>
      <c r="D5" s="17">
        <v>44581</v>
      </c>
      <c r="E5" s="28" t="s">
        <v>25</v>
      </c>
      <c r="F5" s="13" t="s">
        <v>20</v>
      </c>
      <c r="G5" s="13" t="s">
        <v>21</v>
      </c>
      <c r="H5" s="13" t="s">
        <v>22</v>
      </c>
      <c r="I5" s="12" t="s">
        <v>23</v>
      </c>
      <c r="J5" s="9">
        <v>0</v>
      </c>
      <c r="K5" s="9">
        <f>[1]Planilha1!$K$3</f>
        <v>1534.15</v>
      </c>
      <c r="L5" s="9">
        <v>0</v>
      </c>
      <c r="M5" s="9">
        <v>0</v>
      </c>
      <c r="N5" s="9">
        <v>0</v>
      </c>
      <c r="O5" s="9">
        <f t="shared" ref="O5:O6" si="0">SUM(J5:M5)</f>
        <v>1534.15</v>
      </c>
    </row>
    <row r="6" spans="1:15" x14ac:dyDescent="0.35">
      <c r="A6" s="7" t="s">
        <v>26</v>
      </c>
      <c r="B6" s="19">
        <v>44574</v>
      </c>
      <c r="C6" s="12">
        <v>44587</v>
      </c>
      <c r="D6" s="17">
        <v>44588</v>
      </c>
      <c r="E6" s="28" t="s">
        <v>27</v>
      </c>
      <c r="F6" s="13" t="s">
        <v>20</v>
      </c>
      <c r="G6" s="13" t="s">
        <v>21</v>
      </c>
      <c r="H6" s="13" t="s">
        <v>28</v>
      </c>
      <c r="I6" s="12" t="s">
        <v>29</v>
      </c>
      <c r="J6" s="9">
        <v>1170</v>
      </c>
      <c r="K6" s="9">
        <f>SUM(775.9+641.55)</f>
        <v>1417.4499999999998</v>
      </c>
      <c r="L6" s="9">
        <v>0</v>
      </c>
      <c r="M6" s="9">
        <v>0</v>
      </c>
      <c r="N6" s="9">
        <v>0</v>
      </c>
      <c r="O6" s="9">
        <f t="shared" si="0"/>
        <v>2587.4499999999998</v>
      </c>
    </row>
    <row r="7" spans="1:15" hidden="1" x14ac:dyDescent="0.35">
      <c r="A7" s="7" t="s">
        <v>30</v>
      </c>
      <c r="B7" s="13" t="s">
        <v>17</v>
      </c>
      <c r="C7" s="12" t="s">
        <v>17</v>
      </c>
      <c r="D7" s="12" t="s">
        <v>17</v>
      </c>
      <c r="E7" s="12" t="s">
        <v>17</v>
      </c>
      <c r="F7" s="12" t="s">
        <v>17</v>
      </c>
      <c r="G7" s="12" t="s">
        <v>17</v>
      </c>
      <c r="H7" s="12" t="s">
        <v>17</v>
      </c>
      <c r="I7" s="12" t="s">
        <v>17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</row>
    <row r="8" spans="1:15" hidden="1" x14ac:dyDescent="0.35">
      <c r="A8" s="7" t="s">
        <v>31</v>
      </c>
      <c r="B8" s="13" t="s">
        <v>17</v>
      </c>
      <c r="C8" s="12" t="s">
        <v>17</v>
      </c>
      <c r="D8" s="12" t="s">
        <v>17</v>
      </c>
      <c r="E8" s="12" t="s">
        <v>17</v>
      </c>
      <c r="F8" s="12" t="s">
        <v>17</v>
      </c>
      <c r="G8" s="12" t="s">
        <v>17</v>
      </c>
      <c r="H8" s="12" t="s">
        <v>17</v>
      </c>
      <c r="I8" s="12" t="s">
        <v>17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</row>
    <row r="9" spans="1:15" hidden="1" x14ac:dyDescent="0.35">
      <c r="A9" s="7" t="s">
        <v>32</v>
      </c>
      <c r="B9" s="13" t="s">
        <v>17</v>
      </c>
      <c r="C9" s="12" t="s">
        <v>17</v>
      </c>
      <c r="D9" s="12" t="s">
        <v>17</v>
      </c>
      <c r="E9" s="12" t="s">
        <v>17</v>
      </c>
      <c r="F9" s="12" t="s">
        <v>17</v>
      </c>
      <c r="G9" s="12" t="s">
        <v>17</v>
      </c>
      <c r="H9" s="12" t="s">
        <v>17</v>
      </c>
      <c r="I9" s="12" t="s">
        <v>17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</row>
    <row r="10" spans="1:15" hidden="1" x14ac:dyDescent="0.35">
      <c r="A10" s="7" t="s">
        <v>33</v>
      </c>
      <c r="B10" s="13" t="s">
        <v>17</v>
      </c>
      <c r="C10" s="12" t="s">
        <v>17</v>
      </c>
      <c r="D10" s="12" t="s">
        <v>17</v>
      </c>
      <c r="E10" s="12" t="s">
        <v>17</v>
      </c>
      <c r="F10" s="12" t="s">
        <v>17</v>
      </c>
      <c r="G10" s="12" t="s">
        <v>17</v>
      </c>
      <c r="H10" s="12" t="s">
        <v>17</v>
      </c>
      <c r="I10" s="12" t="s">
        <v>17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</row>
    <row r="11" spans="1:15" hidden="1" x14ac:dyDescent="0.35">
      <c r="A11" s="7" t="s">
        <v>34</v>
      </c>
      <c r="B11" s="13" t="s">
        <v>17</v>
      </c>
      <c r="C11" s="12" t="s">
        <v>17</v>
      </c>
      <c r="D11" s="12" t="s">
        <v>17</v>
      </c>
      <c r="E11" s="12" t="s">
        <v>17</v>
      </c>
      <c r="F11" s="12" t="s">
        <v>17</v>
      </c>
      <c r="G11" s="12" t="s">
        <v>17</v>
      </c>
      <c r="H11" s="12" t="s">
        <v>17</v>
      </c>
      <c r="I11" s="12" t="s">
        <v>17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</row>
    <row r="12" spans="1:15" hidden="1" x14ac:dyDescent="0.35">
      <c r="A12" s="7" t="s">
        <v>35</v>
      </c>
      <c r="B12" s="13" t="s">
        <v>17</v>
      </c>
      <c r="C12" s="12" t="s">
        <v>17</v>
      </c>
      <c r="D12" s="12" t="s">
        <v>17</v>
      </c>
      <c r="E12" s="12" t="s">
        <v>17</v>
      </c>
      <c r="F12" s="12" t="s">
        <v>17</v>
      </c>
      <c r="G12" s="12" t="s">
        <v>17</v>
      </c>
      <c r="H12" s="12" t="s">
        <v>17</v>
      </c>
      <c r="I12" s="12" t="s">
        <v>17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</row>
    <row r="13" spans="1:15" hidden="1" x14ac:dyDescent="0.35">
      <c r="A13" s="7" t="s">
        <v>36</v>
      </c>
      <c r="B13" s="13" t="s">
        <v>17</v>
      </c>
      <c r="C13" s="12" t="s">
        <v>17</v>
      </c>
      <c r="D13" s="12" t="s">
        <v>17</v>
      </c>
      <c r="E13" s="12" t="s">
        <v>17</v>
      </c>
      <c r="F13" s="12" t="s">
        <v>17</v>
      </c>
      <c r="G13" s="12" t="s">
        <v>17</v>
      </c>
      <c r="H13" s="12" t="s">
        <v>17</v>
      </c>
      <c r="I13" s="12" t="s">
        <v>17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</row>
    <row r="14" spans="1:15" hidden="1" x14ac:dyDescent="0.35">
      <c r="A14" s="7" t="s">
        <v>37</v>
      </c>
      <c r="B14" s="13" t="s">
        <v>17</v>
      </c>
      <c r="C14" s="12" t="s">
        <v>17</v>
      </c>
      <c r="D14" s="12" t="s">
        <v>17</v>
      </c>
      <c r="E14" s="12" t="s">
        <v>17</v>
      </c>
      <c r="F14" s="12" t="s">
        <v>17</v>
      </c>
      <c r="G14" s="12" t="s">
        <v>17</v>
      </c>
      <c r="H14" s="12" t="s">
        <v>17</v>
      </c>
      <c r="I14" s="12" t="s">
        <v>17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</row>
    <row r="15" spans="1:15" hidden="1" x14ac:dyDescent="0.35">
      <c r="A15" s="7" t="s">
        <v>38</v>
      </c>
      <c r="B15" s="13" t="s">
        <v>17</v>
      </c>
      <c r="C15" s="12" t="s">
        <v>17</v>
      </c>
      <c r="D15" s="12" t="s">
        <v>17</v>
      </c>
      <c r="E15" s="12" t="s">
        <v>17</v>
      </c>
      <c r="F15" s="12" t="s">
        <v>17</v>
      </c>
      <c r="G15" s="12" t="s">
        <v>17</v>
      </c>
      <c r="H15" s="12" t="s">
        <v>17</v>
      </c>
      <c r="I15" s="12" t="s">
        <v>17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</row>
    <row r="16" spans="1:15" hidden="1" x14ac:dyDescent="0.35">
      <c r="A16" s="7" t="s">
        <v>39</v>
      </c>
      <c r="B16" s="13" t="s">
        <v>17</v>
      </c>
      <c r="C16" s="12" t="s">
        <v>17</v>
      </c>
      <c r="D16" s="12" t="s">
        <v>17</v>
      </c>
      <c r="E16" s="12" t="s">
        <v>17</v>
      </c>
      <c r="F16" s="12" t="s">
        <v>17</v>
      </c>
      <c r="G16" s="12" t="s">
        <v>17</v>
      </c>
      <c r="H16" s="12" t="s">
        <v>17</v>
      </c>
      <c r="I16" s="12" t="s">
        <v>17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</row>
    <row r="17" spans="1:15" ht="15" customHeight="1" x14ac:dyDescent="0.35">
      <c r="A17" s="7" t="s">
        <v>40</v>
      </c>
      <c r="B17" s="19">
        <v>44593</v>
      </c>
      <c r="C17" s="12">
        <v>44618</v>
      </c>
      <c r="D17" s="12">
        <v>44630</v>
      </c>
      <c r="E17" s="22" t="s">
        <v>41</v>
      </c>
      <c r="F17" s="12" t="s">
        <v>20</v>
      </c>
      <c r="G17" s="12" t="s">
        <v>42</v>
      </c>
      <c r="H17" s="13" t="s">
        <v>28</v>
      </c>
      <c r="I17" s="12" t="s">
        <v>43</v>
      </c>
      <c r="J17" s="9">
        <v>18864.82</v>
      </c>
      <c r="K17" s="9">
        <v>18467.849999999999</v>
      </c>
      <c r="L17" s="9">
        <v>21561.72</v>
      </c>
      <c r="M17" s="9">
        <v>9106.35</v>
      </c>
      <c r="N17" s="9">
        <v>1808.39</v>
      </c>
      <c r="O17" s="9">
        <f>J17+K17+L17+M17+N17</f>
        <v>69809.13</v>
      </c>
    </row>
    <row r="18" spans="1:15" hidden="1" x14ac:dyDescent="0.35">
      <c r="A18" s="7" t="s">
        <v>44</v>
      </c>
      <c r="B18" s="13" t="s">
        <v>17</v>
      </c>
      <c r="C18" s="12" t="s">
        <v>17</v>
      </c>
      <c r="D18" s="12" t="s">
        <v>17</v>
      </c>
      <c r="E18" s="12" t="s">
        <v>17</v>
      </c>
      <c r="F18" s="12" t="s">
        <v>17</v>
      </c>
      <c r="G18" s="12" t="s">
        <v>17</v>
      </c>
      <c r="H18" s="12" t="s">
        <v>17</v>
      </c>
      <c r="I18" s="12" t="s">
        <v>17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</row>
    <row r="19" spans="1:15" x14ac:dyDescent="0.35">
      <c r="A19" s="7" t="s">
        <v>45</v>
      </c>
      <c r="B19" s="12">
        <v>44593</v>
      </c>
      <c r="C19" s="12">
        <v>44618</v>
      </c>
      <c r="D19" s="17">
        <v>44630</v>
      </c>
      <c r="E19" s="28" t="s">
        <v>46</v>
      </c>
      <c r="F19" s="13" t="s">
        <v>47</v>
      </c>
      <c r="G19" s="12" t="s">
        <v>42</v>
      </c>
      <c r="H19" s="13" t="s">
        <v>28</v>
      </c>
      <c r="I19" s="13" t="s">
        <v>43</v>
      </c>
      <c r="J19" s="9">
        <v>18883.14</v>
      </c>
      <c r="K19" s="9">
        <v>18467.849999999999</v>
      </c>
      <c r="L19" s="9">
        <v>22499.919999999998</v>
      </c>
      <c r="M19" s="9">
        <v>0</v>
      </c>
      <c r="N19" s="9">
        <v>0</v>
      </c>
      <c r="O19" s="9">
        <f>J19+K19+L19+M19+N19</f>
        <v>59850.909999999996</v>
      </c>
    </row>
    <row r="20" spans="1:15" hidden="1" x14ac:dyDescent="0.35">
      <c r="A20" s="23" t="s">
        <v>48</v>
      </c>
      <c r="B20" s="13" t="s">
        <v>17</v>
      </c>
      <c r="C20" s="12" t="s">
        <v>17</v>
      </c>
      <c r="D20" s="12" t="s">
        <v>17</v>
      </c>
      <c r="E20" s="12" t="s">
        <v>17</v>
      </c>
      <c r="F20" s="12" t="s">
        <v>17</v>
      </c>
      <c r="G20" s="12" t="s">
        <v>17</v>
      </c>
      <c r="H20" s="12" t="s">
        <v>17</v>
      </c>
      <c r="I20" s="12" t="s">
        <v>17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</row>
    <row r="21" spans="1:15" x14ac:dyDescent="0.35">
      <c r="A21" s="7" t="s">
        <v>49</v>
      </c>
      <c r="B21" s="12">
        <v>44593</v>
      </c>
      <c r="C21" s="12">
        <v>44620</v>
      </c>
      <c r="D21" s="17">
        <v>44630</v>
      </c>
      <c r="E21" s="28" t="s">
        <v>50</v>
      </c>
      <c r="F21" s="13" t="s">
        <v>20</v>
      </c>
      <c r="G21" s="12" t="s">
        <v>42</v>
      </c>
      <c r="H21" s="13" t="s">
        <v>28</v>
      </c>
      <c r="I21" s="12" t="s">
        <v>43</v>
      </c>
      <c r="J21" s="9">
        <v>21890.94</v>
      </c>
      <c r="K21" s="9">
        <v>18467.849999999999</v>
      </c>
      <c r="L21" s="9">
        <v>22499.919999999998</v>
      </c>
      <c r="M21" s="9">
        <f>875.42+650.79+1808.38</f>
        <v>3334.59</v>
      </c>
      <c r="N21" s="9">
        <v>1808.39</v>
      </c>
      <c r="O21" s="9">
        <f>J21+K21+L21+M21+N21</f>
        <v>68001.689999999988</v>
      </c>
    </row>
    <row r="22" spans="1:15" x14ac:dyDescent="0.35">
      <c r="A22" s="7" t="s">
        <v>51</v>
      </c>
      <c r="B22" s="12">
        <v>44593</v>
      </c>
      <c r="C22" s="12">
        <v>44595</v>
      </c>
      <c r="D22" s="17">
        <v>44596</v>
      </c>
      <c r="E22" s="28" t="s">
        <v>27</v>
      </c>
      <c r="F22" s="13" t="s">
        <v>20</v>
      </c>
      <c r="G22" s="13" t="s">
        <v>21</v>
      </c>
      <c r="H22" s="13" t="s">
        <v>28</v>
      </c>
      <c r="I22" s="13" t="s">
        <v>52</v>
      </c>
      <c r="J22" s="9">
        <v>1170</v>
      </c>
      <c r="K22" s="9">
        <f>SUM(1038.24+1135.28)</f>
        <v>2173.52</v>
      </c>
      <c r="L22" s="9">
        <v>0</v>
      </c>
      <c r="M22" s="9">
        <v>0</v>
      </c>
      <c r="N22" s="9">
        <v>0</v>
      </c>
      <c r="O22" s="9">
        <f>SUM(J22:M22)</f>
        <v>3343.52</v>
      </c>
    </row>
    <row r="23" spans="1:15" hidden="1" x14ac:dyDescent="0.35">
      <c r="A23" s="23" t="s">
        <v>53</v>
      </c>
      <c r="B23" s="12" t="s">
        <v>17</v>
      </c>
      <c r="C23" s="12" t="s">
        <v>17</v>
      </c>
      <c r="D23" s="12" t="s">
        <v>17</v>
      </c>
      <c r="E23" s="28" t="s">
        <v>17</v>
      </c>
      <c r="F23" s="12" t="s">
        <v>17</v>
      </c>
      <c r="G23" s="12" t="s">
        <v>17</v>
      </c>
      <c r="H23" s="12" t="s">
        <v>17</v>
      </c>
      <c r="I23" s="12" t="s">
        <v>17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</row>
    <row r="24" spans="1:15" x14ac:dyDescent="0.35">
      <c r="A24" s="7" t="s">
        <v>54</v>
      </c>
      <c r="B24" s="12">
        <v>44593</v>
      </c>
      <c r="C24" s="12">
        <v>44618</v>
      </c>
      <c r="D24" s="17">
        <v>44623</v>
      </c>
      <c r="E24" s="28" t="s">
        <v>55</v>
      </c>
      <c r="F24" s="13" t="s">
        <v>20</v>
      </c>
      <c r="G24" s="12" t="s">
        <v>42</v>
      </c>
      <c r="H24" s="13" t="s">
        <v>28</v>
      </c>
      <c r="I24" s="13" t="s">
        <v>43</v>
      </c>
      <c r="J24" s="9">
        <v>18885.240000000002</v>
      </c>
      <c r="K24" s="9">
        <v>18467.849999999999</v>
      </c>
      <c r="L24" s="9">
        <v>21561.72</v>
      </c>
      <c r="M24" s="9">
        <f>1798.38+1157.04+1354.26</f>
        <v>4309.68</v>
      </c>
      <c r="N24" s="9">
        <v>1798.38</v>
      </c>
      <c r="O24" s="9">
        <f>J24+K24+L24+M24+N24</f>
        <v>65022.869999999995</v>
      </c>
    </row>
    <row r="25" spans="1:15" x14ac:dyDescent="0.35">
      <c r="A25" s="7" t="s">
        <v>56</v>
      </c>
      <c r="B25" s="12">
        <v>44594</v>
      </c>
      <c r="C25" s="12">
        <v>44606</v>
      </c>
      <c r="D25" s="17">
        <v>44606</v>
      </c>
      <c r="E25" s="28" t="s">
        <v>50</v>
      </c>
      <c r="F25" s="13" t="s">
        <v>20</v>
      </c>
      <c r="G25" s="13" t="s">
        <v>21</v>
      </c>
      <c r="H25" s="13" t="s">
        <v>22</v>
      </c>
      <c r="I25" s="13" t="s">
        <v>57</v>
      </c>
      <c r="J25" s="9">
        <v>850</v>
      </c>
      <c r="K25" s="9">
        <f>980.23+981.97</f>
        <v>1962.2</v>
      </c>
      <c r="L25" s="9">
        <v>0</v>
      </c>
      <c r="M25" s="9">
        <v>0</v>
      </c>
      <c r="N25" s="9">
        <v>0</v>
      </c>
      <c r="O25" s="9">
        <f>J25+K25+L25+M25</f>
        <v>2812.2</v>
      </c>
    </row>
    <row r="26" spans="1:15" x14ac:dyDescent="0.35">
      <c r="A26" s="7" t="s">
        <v>58</v>
      </c>
      <c r="B26" s="12">
        <v>44594</v>
      </c>
      <c r="C26" s="12">
        <v>44606</v>
      </c>
      <c r="D26" s="17">
        <v>44606</v>
      </c>
      <c r="E26" s="28" t="s">
        <v>46</v>
      </c>
      <c r="F26" s="13" t="s">
        <v>20</v>
      </c>
      <c r="G26" s="13" t="s">
        <v>21</v>
      </c>
      <c r="H26" s="13" t="s">
        <v>22</v>
      </c>
      <c r="I26" s="13" t="s">
        <v>57</v>
      </c>
      <c r="J26" s="9">
        <v>780</v>
      </c>
      <c r="K26" s="9">
        <f>SUM(980.24+981.97)</f>
        <v>1962.21</v>
      </c>
      <c r="L26" s="9">
        <v>0</v>
      </c>
      <c r="M26" s="9">
        <v>0</v>
      </c>
      <c r="N26" s="9">
        <v>0</v>
      </c>
      <c r="O26" s="9">
        <f>SUM(J26:M26)</f>
        <v>2742.21</v>
      </c>
    </row>
    <row r="27" spans="1:15" hidden="1" x14ac:dyDescent="0.35">
      <c r="A27" s="23" t="s">
        <v>59</v>
      </c>
      <c r="B27" s="12" t="s">
        <v>17</v>
      </c>
      <c r="C27" s="13" t="s">
        <v>17</v>
      </c>
      <c r="D27" s="17" t="s">
        <v>17</v>
      </c>
      <c r="E27" s="28" t="s">
        <v>17</v>
      </c>
      <c r="F27" s="13" t="s">
        <v>17</v>
      </c>
      <c r="G27" s="3" t="s">
        <v>17</v>
      </c>
      <c r="H27" s="12" t="s">
        <v>17</v>
      </c>
      <c r="I27" s="13" t="s">
        <v>17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</row>
    <row r="28" spans="1:15" x14ac:dyDescent="0.35">
      <c r="A28" s="7" t="s">
        <v>60</v>
      </c>
      <c r="B28" s="12">
        <v>44600</v>
      </c>
      <c r="C28" s="12">
        <v>44622</v>
      </c>
      <c r="D28" s="17">
        <v>44630</v>
      </c>
      <c r="E28" s="28" t="s">
        <v>61</v>
      </c>
      <c r="F28" s="13" t="s">
        <v>62</v>
      </c>
      <c r="G28" s="12" t="s">
        <v>42</v>
      </c>
      <c r="H28" s="13" t="s">
        <v>28</v>
      </c>
      <c r="I28" s="13" t="s">
        <v>63</v>
      </c>
      <c r="J28" s="9">
        <v>0</v>
      </c>
      <c r="K28" s="9">
        <f>SUM(5294.12+3607.86+3189.68)</f>
        <v>12091.66</v>
      </c>
      <c r="L28" s="9">
        <v>0</v>
      </c>
      <c r="M28" s="9">
        <v>1295.52</v>
      </c>
      <c r="N28" s="9">
        <v>0</v>
      </c>
      <c r="O28" s="9">
        <f>SUM(J28:M28)</f>
        <v>13387.18</v>
      </c>
    </row>
    <row r="29" spans="1:15" hidden="1" x14ac:dyDescent="0.35">
      <c r="A29" s="23" t="s">
        <v>64</v>
      </c>
      <c r="B29" s="12" t="s">
        <v>17</v>
      </c>
      <c r="C29" s="13" t="s">
        <v>17</v>
      </c>
      <c r="D29" s="13" t="s">
        <v>17</v>
      </c>
      <c r="E29" s="13" t="s">
        <v>17</v>
      </c>
      <c r="F29" s="13" t="s">
        <v>17</v>
      </c>
      <c r="G29" s="12" t="s">
        <v>17</v>
      </c>
      <c r="H29" s="13" t="s">
        <v>17</v>
      </c>
      <c r="I29" s="13" t="s">
        <v>17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</row>
    <row r="30" spans="1:15" hidden="1" x14ac:dyDescent="0.35">
      <c r="A30" s="23" t="s">
        <v>65</v>
      </c>
      <c r="B30" s="12" t="s">
        <v>17</v>
      </c>
      <c r="C30" s="13" t="s">
        <v>17</v>
      </c>
      <c r="D30" s="13" t="s">
        <v>17</v>
      </c>
      <c r="E30" s="13" t="s">
        <v>17</v>
      </c>
      <c r="F30" s="13" t="s">
        <v>17</v>
      </c>
      <c r="G30" s="12" t="s">
        <v>17</v>
      </c>
      <c r="H30" s="13" t="s">
        <v>17</v>
      </c>
      <c r="I30" s="13" t="s">
        <v>17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</row>
    <row r="31" spans="1:15" x14ac:dyDescent="0.35">
      <c r="A31" s="7" t="s">
        <v>66</v>
      </c>
      <c r="B31" s="12">
        <v>44602</v>
      </c>
      <c r="C31" s="12">
        <v>44606</v>
      </c>
      <c r="D31" s="17">
        <v>44606</v>
      </c>
      <c r="E31" s="28" t="s">
        <v>50</v>
      </c>
      <c r="F31" s="13" t="s">
        <v>20</v>
      </c>
      <c r="G31" s="13" t="s">
        <v>21</v>
      </c>
      <c r="H31" s="13" t="s">
        <v>67</v>
      </c>
      <c r="I31" s="13" t="s">
        <v>28</v>
      </c>
      <c r="J31" s="9">
        <v>0</v>
      </c>
      <c r="K31" s="9">
        <v>1589.96</v>
      </c>
      <c r="L31" s="9">
        <v>0</v>
      </c>
      <c r="M31" s="9">
        <v>0</v>
      </c>
      <c r="N31" s="9">
        <v>0</v>
      </c>
      <c r="O31" s="9">
        <f>K31</f>
        <v>1589.96</v>
      </c>
    </row>
    <row r="32" spans="1:15" hidden="1" x14ac:dyDescent="0.35">
      <c r="A32" s="23" t="s">
        <v>68</v>
      </c>
      <c r="B32" s="12" t="s">
        <v>17</v>
      </c>
      <c r="C32" s="12" t="s">
        <v>17</v>
      </c>
      <c r="D32" s="12" t="s">
        <v>17</v>
      </c>
      <c r="E32" s="12" t="s">
        <v>17</v>
      </c>
      <c r="F32" s="12" t="s">
        <v>17</v>
      </c>
      <c r="G32" s="12" t="s">
        <v>17</v>
      </c>
      <c r="H32" s="12" t="s">
        <v>17</v>
      </c>
      <c r="I32" s="12" t="s">
        <v>17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</row>
    <row r="33" spans="1:15" x14ac:dyDescent="0.35">
      <c r="A33" s="7" t="s">
        <v>69</v>
      </c>
      <c r="B33" s="12">
        <v>44603</v>
      </c>
      <c r="C33" s="12">
        <v>44606</v>
      </c>
      <c r="D33" s="17">
        <v>44606</v>
      </c>
      <c r="E33" s="28" t="s">
        <v>46</v>
      </c>
      <c r="F33" s="13" t="s">
        <v>20</v>
      </c>
      <c r="G33" s="13" t="s">
        <v>21</v>
      </c>
      <c r="H33" s="13" t="s">
        <v>67</v>
      </c>
      <c r="I33" s="13" t="s">
        <v>28</v>
      </c>
      <c r="J33" s="9">
        <v>0</v>
      </c>
      <c r="K33" s="9">
        <v>1903.96</v>
      </c>
      <c r="L33" s="9">
        <v>0</v>
      </c>
      <c r="M33" s="9">
        <v>0</v>
      </c>
      <c r="N33" s="9">
        <v>0</v>
      </c>
      <c r="O33" s="9">
        <f>K33</f>
        <v>1903.96</v>
      </c>
    </row>
    <row r="34" spans="1:15" hidden="1" x14ac:dyDescent="0.35">
      <c r="A34" s="7" t="s">
        <v>70</v>
      </c>
      <c r="B34" s="12" t="s">
        <v>17</v>
      </c>
      <c r="C34" s="12" t="s">
        <v>17</v>
      </c>
      <c r="D34" s="12" t="s">
        <v>17</v>
      </c>
      <c r="E34" s="12" t="s">
        <v>17</v>
      </c>
      <c r="F34" s="12" t="s">
        <v>17</v>
      </c>
      <c r="G34" s="12" t="s">
        <v>17</v>
      </c>
      <c r="H34" s="12" t="s">
        <v>17</v>
      </c>
      <c r="I34" s="12" t="s">
        <v>17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</row>
    <row r="35" spans="1:15" hidden="1" x14ac:dyDescent="0.35">
      <c r="A35" s="7" t="s">
        <v>71</v>
      </c>
      <c r="B35" s="12" t="s">
        <v>17</v>
      </c>
      <c r="C35" s="13" t="s">
        <v>17</v>
      </c>
      <c r="D35" s="13" t="s">
        <v>17</v>
      </c>
      <c r="E35" s="13" t="s">
        <v>17</v>
      </c>
      <c r="F35" s="13" t="s">
        <v>17</v>
      </c>
      <c r="G35" s="13" t="s">
        <v>17</v>
      </c>
      <c r="H35" s="13" t="s">
        <v>17</v>
      </c>
      <c r="I35" s="13" t="s">
        <v>17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</row>
    <row r="36" spans="1:15" x14ac:dyDescent="0.35">
      <c r="A36" s="7" t="s">
        <v>72</v>
      </c>
      <c r="B36" s="12">
        <v>44607</v>
      </c>
      <c r="C36" s="12">
        <v>44626</v>
      </c>
      <c r="D36" s="17">
        <v>44628</v>
      </c>
      <c r="E36" s="28" t="s">
        <v>73</v>
      </c>
      <c r="F36" s="13" t="s">
        <v>62</v>
      </c>
      <c r="G36" s="13" t="s">
        <v>42</v>
      </c>
      <c r="H36" s="13" t="s">
        <v>28</v>
      </c>
      <c r="I36" s="12" t="s">
        <v>43</v>
      </c>
      <c r="J36" s="9">
        <v>0</v>
      </c>
      <c r="K36" s="9">
        <v>0</v>
      </c>
      <c r="L36" s="9">
        <v>3696.24</v>
      </c>
      <c r="M36" s="9">
        <v>0</v>
      </c>
      <c r="N36" s="9">
        <v>0</v>
      </c>
      <c r="O36" s="9">
        <f>L36</f>
        <v>3696.24</v>
      </c>
    </row>
    <row r="37" spans="1:15" x14ac:dyDescent="0.35">
      <c r="A37" s="7" t="s">
        <v>74</v>
      </c>
      <c r="B37" s="12">
        <v>44607</v>
      </c>
      <c r="C37" s="12">
        <v>44626</v>
      </c>
      <c r="D37" s="17">
        <v>44628</v>
      </c>
      <c r="E37" s="28" t="s">
        <v>75</v>
      </c>
      <c r="F37" s="13" t="s">
        <v>62</v>
      </c>
      <c r="G37" s="13" t="s">
        <v>42</v>
      </c>
      <c r="H37" s="13" t="s">
        <v>28</v>
      </c>
      <c r="I37" s="12" t="s">
        <v>43</v>
      </c>
      <c r="J37" s="9">
        <v>0</v>
      </c>
      <c r="K37" s="9">
        <v>0</v>
      </c>
      <c r="L37" s="9">
        <v>3696.24</v>
      </c>
      <c r="M37" s="9">
        <v>0</v>
      </c>
      <c r="N37" s="9">
        <v>0</v>
      </c>
      <c r="O37" s="9">
        <f>L37</f>
        <v>3696.24</v>
      </c>
    </row>
    <row r="38" spans="1:15" hidden="1" x14ac:dyDescent="0.35">
      <c r="A38" s="7" t="s">
        <v>76</v>
      </c>
      <c r="B38" s="12" t="s">
        <v>17</v>
      </c>
      <c r="C38" s="13" t="s">
        <v>17</v>
      </c>
      <c r="D38" s="13" t="s">
        <v>17</v>
      </c>
      <c r="E38" s="13" t="s">
        <v>17</v>
      </c>
      <c r="F38" s="13" t="s">
        <v>17</v>
      </c>
      <c r="G38" s="13" t="s">
        <v>17</v>
      </c>
      <c r="H38" s="13" t="s">
        <v>17</v>
      </c>
      <c r="I38" s="13" t="s">
        <v>17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</row>
    <row r="39" spans="1:15" x14ac:dyDescent="0.35">
      <c r="A39" s="7" t="s">
        <v>77</v>
      </c>
      <c r="B39" s="12">
        <v>44607</v>
      </c>
      <c r="C39" s="12">
        <v>44610</v>
      </c>
      <c r="D39" s="17">
        <v>44610</v>
      </c>
      <c r="E39" s="28" t="s">
        <v>50</v>
      </c>
      <c r="F39" s="13" t="s">
        <v>20</v>
      </c>
      <c r="G39" s="13" t="s">
        <v>21</v>
      </c>
      <c r="H39" s="13" t="s">
        <v>28</v>
      </c>
      <c r="I39" s="12" t="s">
        <v>78</v>
      </c>
      <c r="J39" s="9">
        <v>760</v>
      </c>
      <c r="K39" s="9">
        <f>1756.24+1962.55</f>
        <v>3718.79</v>
      </c>
      <c r="L39" s="9">
        <v>0</v>
      </c>
      <c r="M39" s="9">
        <v>0</v>
      </c>
      <c r="N39" s="9">
        <v>0</v>
      </c>
      <c r="O39" s="9">
        <f>J39+K39</f>
        <v>4478.79</v>
      </c>
    </row>
    <row r="40" spans="1:15" hidden="1" x14ac:dyDescent="0.35">
      <c r="A40" s="7" t="s">
        <v>79</v>
      </c>
      <c r="B40" s="12" t="s">
        <v>17</v>
      </c>
      <c r="C40" s="13" t="s">
        <v>17</v>
      </c>
      <c r="D40" s="13" t="s">
        <v>17</v>
      </c>
      <c r="E40" s="13" t="s">
        <v>17</v>
      </c>
      <c r="F40" s="13" t="s">
        <v>17</v>
      </c>
      <c r="G40" s="13" t="s">
        <v>17</v>
      </c>
      <c r="H40" s="13" t="s">
        <v>17</v>
      </c>
      <c r="I40" s="13" t="s">
        <v>17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</row>
    <row r="41" spans="1:15" x14ac:dyDescent="0.35">
      <c r="A41" s="7" t="s">
        <v>80</v>
      </c>
      <c r="B41" s="12">
        <v>44607</v>
      </c>
      <c r="C41" s="12">
        <v>44610</v>
      </c>
      <c r="D41" s="17">
        <v>44610</v>
      </c>
      <c r="E41" s="28" t="s">
        <v>46</v>
      </c>
      <c r="F41" s="13" t="s">
        <v>20</v>
      </c>
      <c r="G41" s="13" t="s">
        <v>21</v>
      </c>
      <c r="H41" s="13" t="s">
        <v>28</v>
      </c>
      <c r="I41" s="12" t="s">
        <v>78</v>
      </c>
      <c r="J41" s="9">
        <v>700</v>
      </c>
      <c r="K41" s="9">
        <f>1756.23+1962.55</f>
        <v>3718.7799999999997</v>
      </c>
      <c r="L41" s="9">
        <v>0</v>
      </c>
      <c r="M41" s="9">
        <v>0</v>
      </c>
      <c r="N41" s="9">
        <v>0</v>
      </c>
      <c r="O41" s="9">
        <f>J41+K41</f>
        <v>4418.78</v>
      </c>
    </row>
    <row r="42" spans="1:15" x14ac:dyDescent="0.35">
      <c r="A42" s="7" t="s">
        <v>81</v>
      </c>
      <c r="B42" s="12">
        <v>44607</v>
      </c>
      <c r="C42" s="12">
        <v>44638</v>
      </c>
      <c r="D42" s="17">
        <v>44638</v>
      </c>
      <c r="E42" s="28" t="s">
        <v>82</v>
      </c>
      <c r="F42" s="13" t="s">
        <v>20</v>
      </c>
      <c r="G42" s="13" t="s">
        <v>21</v>
      </c>
      <c r="H42" s="13" t="s">
        <v>28</v>
      </c>
      <c r="I42" s="12" t="s">
        <v>78</v>
      </c>
      <c r="J42" s="9">
        <v>700</v>
      </c>
      <c r="K42" s="9">
        <f>4418.8-700</f>
        <v>3718.8</v>
      </c>
      <c r="L42" s="9">
        <v>0</v>
      </c>
      <c r="M42" s="9">
        <v>0</v>
      </c>
      <c r="N42" s="9">
        <v>0</v>
      </c>
      <c r="O42" s="9">
        <f>J42+K42</f>
        <v>4418.8</v>
      </c>
    </row>
    <row r="43" spans="1:15" hidden="1" x14ac:dyDescent="0.35">
      <c r="A43" s="7" t="s">
        <v>83</v>
      </c>
      <c r="B43" s="12" t="s">
        <v>17</v>
      </c>
      <c r="C43" s="13" t="s">
        <v>17</v>
      </c>
      <c r="D43" s="13" t="s">
        <v>17</v>
      </c>
      <c r="E43" s="13" t="s">
        <v>17</v>
      </c>
      <c r="F43" s="13" t="s">
        <v>17</v>
      </c>
      <c r="G43" s="13" t="s">
        <v>17</v>
      </c>
      <c r="H43" s="13" t="s">
        <v>17</v>
      </c>
      <c r="I43" s="13" t="s">
        <v>17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</row>
    <row r="44" spans="1:15" hidden="1" x14ac:dyDescent="0.35">
      <c r="A44" s="7" t="s">
        <v>84</v>
      </c>
      <c r="B44" s="12" t="s">
        <v>17</v>
      </c>
      <c r="C44" s="13" t="s">
        <v>17</v>
      </c>
      <c r="D44" s="13" t="s">
        <v>17</v>
      </c>
      <c r="E44" s="13" t="s">
        <v>17</v>
      </c>
      <c r="F44" s="13" t="s">
        <v>17</v>
      </c>
      <c r="G44" s="13" t="s">
        <v>17</v>
      </c>
      <c r="H44" s="13" t="s">
        <v>17</v>
      </c>
      <c r="I44" s="13" t="s">
        <v>17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</row>
    <row r="45" spans="1:15" x14ac:dyDescent="0.35">
      <c r="A45" s="7" t="s">
        <v>85</v>
      </c>
      <c r="B45" s="12">
        <v>44615</v>
      </c>
      <c r="C45" s="12">
        <v>44630</v>
      </c>
      <c r="D45" s="17">
        <v>44631</v>
      </c>
      <c r="E45" s="28" t="s">
        <v>27</v>
      </c>
      <c r="F45" s="13" t="s">
        <v>20</v>
      </c>
      <c r="G45" s="13" t="s">
        <v>21</v>
      </c>
      <c r="H45" s="13" t="s">
        <v>28</v>
      </c>
      <c r="I45" s="12" t="s">
        <v>86</v>
      </c>
      <c r="J45" s="9">
        <v>1560</v>
      </c>
      <c r="K45" s="9">
        <f>1063.23+826.96</f>
        <v>1890.19</v>
      </c>
      <c r="L45" s="9">
        <v>0</v>
      </c>
      <c r="M45" s="9">
        <v>0</v>
      </c>
      <c r="N45" s="9">
        <v>0</v>
      </c>
      <c r="O45" s="9">
        <f>J45+K45</f>
        <v>3450.19</v>
      </c>
    </row>
    <row r="46" spans="1:15" x14ac:dyDescent="0.35">
      <c r="A46" s="7" t="s">
        <v>87</v>
      </c>
      <c r="B46" s="12">
        <v>44615</v>
      </c>
      <c r="C46" s="12">
        <v>44630</v>
      </c>
      <c r="D46" s="17">
        <v>44631</v>
      </c>
      <c r="E46" s="28" t="s">
        <v>88</v>
      </c>
      <c r="F46" s="13" t="s">
        <v>20</v>
      </c>
      <c r="G46" s="13" t="s">
        <v>21</v>
      </c>
      <c r="H46" s="13" t="s">
        <v>28</v>
      </c>
      <c r="I46" s="12" t="s">
        <v>86</v>
      </c>
      <c r="J46" s="9">
        <v>1560</v>
      </c>
      <c r="K46" s="9">
        <f>1063.23+826.96</f>
        <v>1890.19</v>
      </c>
      <c r="L46" s="9">
        <v>0</v>
      </c>
      <c r="M46" s="9">
        <v>0</v>
      </c>
      <c r="N46" s="9">
        <v>0</v>
      </c>
      <c r="O46" s="9">
        <f>J46+K46</f>
        <v>3450.19</v>
      </c>
    </row>
    <row r="47" spans="1:15" x14ac:dyDescent="0.35">
      <c r="A47" s="10" t="s">
        <v>89</v>
      </c>
      <c r="B47" s="12">
        <v>44628</v>
      </c>
      <c r="C47" s="12">
        <v>44635</v>
      </c>
      <c r="D47" s="12">
        <v>44636</v>
      </c>
      <c r="E47" s="10" t="s">
        <v>90</v>
      </c>
      <c r="F47" s="10" t="s">
        <v>20</v>
      </c>
      <c r="G47" s="10" t="s">
        <v>91</v>
      </c>
      <c r="H47" s="10" t="s">
        <v>86</v>
      </c>
      <c r="I47" s="12" t="s">
        <v>28</v>
      </c>
      <c r="J47" s="9">
        <v>700</v>
      </c>
      <c r="K47" s="9">
        <f>1077.55+1077.42</f>
        <v>2154.9700000000003</v>
      </c>
      <c r="L47" s="9">
        <v>0</v>
      </c>
      <c r="M47" s="9">
        <v>0</v>
      </c>
      <c r="N47" s="9">
        <v>0</v>
      </c>
      <c r="O47" s="9">
        <f>J47+K47</f>
        <v>2854.9700000000003</v>
      </c>
    </row>
    <row r="48" spans="1:15" hidden="1" x14ac:dyDescent="0.35">
      <c r="A48" s="10" t="s">
        <v>92</v>
      </c>
      <c r="B48" s="12" t="s">
        <v>17</v>
      </c>
      <c r="C48" s="13" t="s">
        <v>17</v>
      </c>
      <c r="D48" s="13" t="s">
        <v>17</v>
      </c>
      <c r="E48" s="13" t="s">
        <v>17</v>
      </c>
      <c r="F48" s="13" t="s">
        <v>17</v>
      </c>
      <c r="G48" s="13" t="s">
        <v>17</v>
      </c>
      <c r="H48" s="13" t="s">
        <v>17</v>
      </c>
      <c r="I48" s="13" t="s">
        <v>17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</row>
    <row r="49" spans="1:15" hidden="1" x14ac:dyDescent="0.35">
      <c r="A49" s="10" t="s">
        <v>93</v>
      </c>
      <c r="B49" s="12" t="s">
        <v>17</v>
      </c>
      <c r="C49" s="13" t="s">
        <v>17</v>
      </c>
      <c r="D49" s="13" t="s">
        <v>17</v>
      </c>
      <c r="E49" s="13" t="s">
        <v>17</v>
      </c>
      <c r="F49" s="13" t="s">
        <v>17</v>
      </c>
      <c r="G49" s="13" t="s">
        <v>17</v>
      </c>
      <c r="H49" s="13" t="s">
        <v>17</v>
      </c>
      <c r="I49" s="13" t="s">
        <v>17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</row>
    <row r="50" spans="1:15" hidden="1" x14ac:dyDescent="0.35">
      <c r="A50" s="10" t="s">
        <v>94</v>
      </c>
      <c r="B50" s="12" t="s">
        <v>17</v>
      </c>
      <c r="C50" s="13" t="s">
        <v>17</v>
      </c>
      <c r="D50" s="13" t="s">
        <v>17</v>
      </c>
      <c r="E50" s="13" t="s">
        <v>17</v>
      </c>
      <c r="F50" s="13" t="s">
        <v>17</v>
      </c>
      <c r="G50" s="13" t="s">
        <v>17</v>
      </c>
      <c r="H50" s="13" t="s">
        <v>17</v>
      </c>
      <c r="I50" s="13" t="s">
        <v>17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</row>
    <row r="51" spans="1:15" hidden="1" x14ac:dyDescent="0.35">
      <c r="A51" s="10" t="s">
        <v>95</v>
      </c>
      <c r="B51" s="12" t="s">
        <v>17</v>
      </c>
      <c r="C51" s="13" t="s">
        <v>17</v>
      </c>
      <c r="D51" s="13" t="s">
        <v>17</v>
      </c>
      <c r="E51" s="13" t="s">
        <v>17</v>
      </c>
      <c r="F51" s="13" t="s">
        <v>17</v>
      </c>
      <c r="G51" s="13" t="s">
        <v>17</v>
      </c>
      <c r="H51" s="13" t="s">
        <v>17</v>
      </c>
      <c r="I51" s="13" t="s">
        <v>17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</row>
    <row r="52" spans="1:15" x14ac:dyDescent="0.35">
      <c r="A52" s="10" t="s">
        <v>96</v>
      </c>
      <c r="B52" s="12">
        <v>44635</v>
      </c>
      <c r="C52" s="12">
        <v>44641</v>
      </c>
      <c r="D52" s="12">
        <v>44645</v>
      </c>
      <c r="E52" s="10" t="s">
        <v>19</v>
      </c>
      <c r="F52" s="10" t="s">
        <v>20</v>
      </c>
      <c r="G52" s="13" t="s">
        <v>21</v>
      </c>
      <c r="H52" s="10" t="s">
        <v>28</v>
      </c>
      <c r="I52" s="12" t="s">
        <v>23</v>
      </c>
      <c r="J52" s="9">
        <v>3150</v>
      </c>
      <c r="K52" s="9">
        <f>1485.23+1209.9</f>
        <v>2695.13</v>
      </c>
      <c r="L52" s="9">
        <v>0</v>
      </c>
      <c r="M52" s="9">
        <v>0</v>
      </c>
      <c r="N52" s="9">
        <v>0</v>
      </c>
      <c r="O52" s="9">
        <f t="shared" ref="O52:O57" si="1">J52+K52</f>
        <v>5845.13</v>
      </c>
    </row>
    <row r="53" spans="1:15" x14ac:dyDescent="0.35">
      <c r="A53" s="10" t="s">
        <v>97</v>
      </c>
      <c r="B53" s="12">
        <v>44635</v>
      </c>
      <c r="C53" s="12">
        <v>44641</v>
      </c>
      <c r="D53" s="12">
        <v>44642</v>
      </c>
      <c r="E53" s="10" t="s">
        <v>46</v>
      </c>
      <c r="F53" s="10" t="s">
        <v>20</v>
      </c>
      <c r="G53" s="13" t="s">
        <v>21</v>
      </c>
      <c r="H53" s="10" t="s">
        <v>28</v>
      </c>
      <c r="I53" s="13" t="s">
        <v>98</v>
      </c>
      <c r="J53" s="9">
        <v>1400</v>
      </c>
      <c r="K53" s="9">
        <f>2090.23+1863.1</f>
        <v>3953.33</v>
      </c>
      <c r="L53" s="9">
        <v>0</v>
      </c>
      <c r="M53" s="9">
        <v>0</v>
      </c>
      <c r="N53" s="9">
        <v>0</v>
      </c>
      <c r="O53" s="9">
        <f t="shared" si="1"/>
        <v>5353.33</v>
      </c>
    </row>
    <row r="54" spans="1:15" x14ac:dyDescent="0.35">
      <c r="A54" s="10" t="s">
        <v>99</v>
      </c>
      <c r="B54" s="12">
        <v>44635</v>
      </c>
      <c r="C54" s="12">
        <v>44643</v>
      </c>
      <c r="D54" s="12">
        <v>44645</v>
      </c>
      <c r="E54" s="10" t="s">
        <v>46</v>
      </c>
      <c r="F54" s="10" t="s">
        <v>20</v>
      </c>
      <c r="G54" s="13" t="s">
        <v>21</v>
      </c>
      <c r="H54" s="10" t="s">
        <v>28</v>
      </c>
      <c r="I54" s="13" t="s">
        <v>100</v>
      </c>
      <c r="J54" s="9">
        <v>2450</v>
      </c>
      <c r="K54" s="9">
        <f>958.23+1582.96</f>
        <v>2541.19</v>
      </c>
      <c r="L54" s="9">
        <v>0</v>
      </c>
      <c r="M54" s="9">
        <v>0</v>
      </c>
      <c r="N54" s="9">
        <v>0</v>
      </c>
      <c r="O54" s="9">
        <f t="shared" si="1"/>
        <v>4991.1900000000005</v>
      </c>
    </row>
    <row r="55" spans="1:15" x14ac:dyDescent="0.35">
      <c r="A55" s="10" t="s">
        <v>101</v>
      </c>
      <c r="B55" s="12">
        <v>44635</v>
      </c>
      <c r="C55" s="12">
        <v>44643</v>
      </c>
      <c r="D55" s="12">
        <v>44645</v>
      </c>
      <c r="E55" s="10" t="s">
        <v>102</v>
      </c>
      <c r="F55" s="10" t="s">
        <v>20</v>
      </c>
      <c r="G55" s="13" t="s">
        <v>21</v>
      </c>
      <c r="H55" s="10" t="s">
        <v>28</v>
      </c>
      <c r="I55" s="13" t="s">
        <v>100</v>
      </c>
      <c r="J55" s="9">
        <v>2450</v>
      </c>
      <c r="K55" s="9">
        <f>2429.23+2063.96</f>
        <v>4493.1900000000005</v>
      </c>
      <c r="L55" s="9">
        <v>0</v>
      </c>
      <c r="M55" s="9">
        <v>0</v>
      </c>
      <c r="N55" s="9">
        <v>0</v>
      </c>
      <c r="O55" s="9">
        <f t="shared" si="1"/>
        <v>6943.1900000000005</v>
      </c>
    </row>
    <row r="56" spans="1:15" x14ac:dyDescent="0.35">
      <c r="A56" s="10" t="s">
        <v>103</v>
      </c>
      <c r="B56" s="12">
        <v>44635</v>
      </c>
      <c r="C56" s="12">
        <v>44643</v>
      </c>
      <c r="D56" s="12">
        <v>44645</v>
      </c>
      <c r="E56" s="10" t="s">
        <v>104</v>
      </c>
      <c r="F56" s="10" t="s">
        <v>20</v>
      </c>
      <c r="G56" s="13" t="s">
        <v>21</v>
      </c>
      <c r="H56" s="10" t="s">
        <v>28</v>
      </c>
      <c r="I56" s="13" t="s">
        <v>100</v>
      </c>
      <c r="J56" s="9">
        <v>2100</v>
      </c>
      <c r="K56" s="9">
        <f>1258.57+2063.96</f>
        <v>3322.5299999999997</v>
      </c>
      <c r="L56" s="9">
        <v>0</v>
      </c>
      <c r="M56" s="9">
        <v>0</v>
      </c>
      <c r="N56" s="9">
        <v>0</v>
      </c>
      <c r="O56" s="9">
        <f t="shared" si="1"/>
        <v>5422.53</v>
      </c>
    </row>
    <row r="57" spans="1:15" x14ac:dyDescent="0.35">
      <c r="A57" s="10" t="s">
        <v>105</v>
      </c>
      <c r="B57" s="12">
        <v>44635</v>
      </c>
      <c r="C57" s="12">
        <v>44643</v>
      </c>
      <c r="D57" s="12">
        <v>44645</v>
      </c>
      <c r="E57" s="10" t="s">
        <v>106</v>
      </c>
      <c r="F57" s="10" t="s">
        <v>20</v>
      </c>
      <c r="G57" s="13" t="s">
        <v>21</v>
      </c>
      <c r="H57" s="10" t="s">
        <v>28</v>
      </c>
      <c r="I57" s="13" t="s">
        <v>100</v>
      </c>
      <c r="J57" s="9">
        <v>2100</v>
      </c>
      <c r="K57" s="9">
        <f>1421.57+2063.96</f>
        <v>3485.5299999999997</v>
      </c>
      <c r="L57" s="9">
        <v>0</v>
      </c>
      <c r="M57" s="9">
        <v>0</v>
      </c>
      <c r="N57" s="9">
        <v>0</v>
      </c>
      <c r="O57" s="9">
        <f t="shared" si="1"/>
        <v>5585.53</v>
      </c>
    </row>
    <row r="58" spans="1:15" hidden="1" x14ac:dyDescent="0.35">
      <c r="A58" s="10" t="s">
        <v>107</v>
      </c>
      <c r="B58" s="12" t="s">
        <v>17</v>
      </c>
      <c r="C58" s="13" t="s">
        <v>17</v>
      </c>
      <c r="D58" s="13" t="s">
        <v>17</v>
      </c>
      <c r="E58" s="13" t="s">
        <v>17</v>
      </c>
      <c r="F58" s="13" t="s">
        <v>17</v>
      </c>
      <c r="G58" s="13" t="s">
        <v>17</v>
      </c>
      <c r="H58" s="13" t="s">
        <v>17</v>
      </c>
      <c r="I58" s="13" t="s">
        <v>17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</row>
    <row r="59" spans="1:15" x14ac:dyDescent="0.35">
      <c r="A59" s="10" t="s">
        <v>108</v>
      </c>
      <c r="B59" s="12">
        <v>44636</v>
      </c>
      <c r="C59" s="12">
        <v>44643</v>
      </c>
      <c r="D59" s="12">
        <v>44643</v>
      </c>
      <c r="E59" s="10" t="s">
        <v>25</v>
      </c>
      <c r="F59" s="10" t="s">
        <v>20</v>
      </c>
      <c r="G59" s="13" t="s">
        <v>21</v>
      </c>
      <c r="H59" s="10" t="s">
        <v>28</v>
      </c>
      <c r="I59" s="13" t="s">
        <v>100</v>
      </c>
      <c r="J59" s="9">
        <v>2100</v>
      </c>
      <c r="K59" s="9">
        <f>1387.23+2063.96</f>
        <v>3451.19</v>
      </c>
      <c r="L59" s="9">
        <v>0</v>
      </c>
      <c r="M59" s="9">
        <v>0</v>
      </c>
      <c r="N59" s="9">
        <v>0</v>
      </c>
      <c r="O59" s="9">
        <f>J59+K59</f>
        <v>5551.1900000000005</v>
      </c>
    </row>
    <row r="60" spans="1:15" x14ac:dyDescent="0.35">
      <c r="A60" s="10" t="s">
        <v>109</v>
      </c>
      <c r="B60" s="12">
        <v>44636</v>
      </c>
      <c r="C60" s="12">
        <v>44643</v>
      </c>
      <c r="D60" s="12">
        <v>44643</v>
      </c>
      <c r="E60" s="10" t="s">
        <v>110</v>
      </c>
      <c r="F60" s="10" t="s">
        <v>20</v>
      </c>
      <c r="G60" s="13" t="s">
        <v>21</v>
      </c>
      <c r="H60" s="10" t="s">
        <v>28</v>
      </c>
      <c r="I60" s="13" t="s">
        <v>100</v>
      </c>
      <c r="J60" s="9">
        <v>3850</v>
      </c>
      <c r="K60" s="9">
        <f>1467.23+2158.96</f>
        <v>3626.19</v>
      </c>
      <c r="L60" s="9">
        <v>0</v>
      </c>
      <c r="M60" s="9">
        <v>0</v>
      </c>
      <c r="N60" s="9">
        <v>0</v>
      </c>
      <c r="O60" s="9">
        <f>J60+K60</f>
        <v>7476.1900000000005</v>
      </c>
    </row>
    <row r="61" spans="1:15" hidden="1" x14ac:dyDescent="0.35">
      <c r="A61" s="10" t="s">
        <v>111</v>
      </c>
      <c r="B61" s="12" t="s">
        <v>17</v>
      </c>
      <c r="C61" s="13" t="s">
        <v>17</v>
      </c>
      <c r="D61" s="13" t="s">
        <v>17</v>
      </c>
      <c r="E61" s="13" t="s">
        <v>17</v>
      </c>
      <c r="F61" s="13" t="s">
        <v>17</v>
      </c>
      <c r="G61" s="13" t="s">
        <v>17</v>
      </c>
      <c r="H61" s="13" t="s">
        <v>17</v>
      </c>
      <c r="I61" s="13" t="s">
        <v>17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</row>
    <row r="62" spans="1:15" hidden="1" x14ac:dyDescent="0.35">
      <c r="A62" s="10" t="s">
        <v>112</v>
      </c>
      <c r="B62" s="12" t="s">
        <v>17</v>
      </c>
      <c r="C62" s="13" t="s">
        <v>17</v>
      </c>
      <c r="D62" s="13" t="s">
        <v>17</v>
      </c>
      <c r="E62" s="13" t="s">
        <v>17</v>
      </c>
      <c r="F62" s="13" t="s">
        <v>17</v>
      </c>
      <c r="G62" s="13" t="s">
        <v>17</v>
      </c>
      <c r="H62" s="13" t="s">
        <v>17</v>
      </c>
      <c r="I62" s="13" t="s">
        <v>17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</row>
    <row r="63" spans="1:15" x14ac:dyDescent="0.35">
      <c r="A63" s="10" t="s">
        <v>113</v>
      </c>
      <c r="B63" s="12">
        <v>44608</v>
      </c>
      <c r="C63" s="12">
        <v>44718</v>
      </c>
      <c r="D63" s="12">
        <v>44722</v>
      </c>
      <c r="E63" s="10" t="s">
        <v>114</v>
      </c>
      <c r="F63" s="10" t="s">
        <v>20</v>
      </c>
      <c r="G63" s="13" t="s">
        <v>21</v>
      </c>
      <c r="H63" s="10" t="s">
        <v>28</v>
      </c>
      <c r="I63" s="13" t="s">
        <v>115</v>
      </c>
      <c r="J63" s="9">
        <v>3500</v>
      </c>
      <c r="K63" s="9">
        <f>985.23+974.37</f>
        <v>1959.6</v>
      </c>
      <c r="L63" s="9">
        <v>0</v>
      </c>
      <c r="M63" s="9">
        <v>0</v>
      </c>
      <c r="N63" s="9">
        <v>0</v>
      </c>
      <c r="O63" s="9">
        <f>J63+K63</f>
        <v>5459.6</v>
      </c>
    </row>
    <row r="64" spans="1:15" x14ac:dyDescent="0.35">
      <c r="A64" s="10" t="s">
        <v>116</v>
      </c>
      <c r="B64" s="12">
        <v>44636</v>
      </c>
      <c r="C64" s="12">
        <v>44642</v>
      </c>
      <c r="D64" s="12">
        <v>44642</v>
      </c>
      <c r="E64" s="10" t="s">
        <v>27</v>
      </c>
      <c r="F64" s="10" t="s">
        <v>20</v>
      </c>
      <c r="G64" s="13" t="s">
        <v>21</v>
      </c>
      <c r="H64" s="10" t="s">
        <v>28</v>
      </c>
      <c r="I64" s="13" t="s">
        <v>57</v>
      </c>
      <c r="J64" s="9">
        <v>780</v>
      </c>
      <c r="K64" s="9">
        <f>3033.33+3032.06</f>
        <v>6065.3899999999994</v>
      </c>
      <c r="L64" s="9">
        <v>0</v>
      </c>
      <c r="M64" s="9">
        <v>0</v>
      </c>
      <c r="N64" s="9">
        <v>0</v>
      </c>
      <c r="O64" s="9">
        <f>J64+K64</f>
        <v>6845.3899999999994</v>
      </c>
    </row>
    <row r="65" spans="1:15" hidden="1" x14ac:dyDescent="0.35">
      <c r="A65" s="10" t="s">
        <v>117</v>
      </c>
      <c r="B65" s="12" t="s">
        <v>17</v>
      </c>
      <c r="C65" s="13" t="s">
        <v>17</v>
      </c>
      <c r="D65" s="13" t="s">
        <v>17</v>
      </c>
      <c r="E65" s="13" t="s">
        <v>17</v>
      </c>
      <c r="F65" s="13" t="s">
        <v>17</v>
      </c>
      <c r="G65" s="13" t="s">
        <v>17</v>
      </c>
      <c r="H65" s="13" t="s">
        <v>17</v>
      </c>
      <c r="I65" s="13" t="s">
        <v>17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</row>
    <row r="66" spans="1:15" x14ac:dyDescent="0.35">
      <c r="A66" s="10" t="s">
        <v>118</v>
      </c>
      <c r="B66" s="12">
        <v>44637</v>
      </c>
      <c r="C66" s="12">
        <v>44643</v>
      </c>
      <c r="D66" s="12">
        <v>44645</v>
      </c>
      <c r="E66" s="10" t="s">
        <v>119</v>
      </c>
      <c r="F66" s="10" t="s">
        <v>20</v>
      </c>
      <c r="G66" s="13" t="s">
        <v>21</v>
      </c>
      <c r="H66" s="10" t="s">
        <v>28</v>
      </c>
      <c r="I66" s="12" t="s">
        <v>100</v>
      </c>
      <c r="J66" s="9">
        <v>2100</v>
      </c>
      <c r="K66" s="9">
        <f>2855.23+2956.96</f>
        <v>5812.1900000000005</v>
      </c>
      <c r="L66" s="9">
        <v>0</v>
      </c>
      <c r="M66" s="9">
        <v>0</v>
      </c>
      <c r="N66" s="9">
        <v>0</v>
      </c>
      <c r="O66" s="9">
        <f>J66+K66</f>
        <v>7912.1900000000005</v>
      </c>
    </row>
    <row r="67" spans="1:15" x14ac:dyDescent="0.35">
      <c r="A67" s="10" t="s">
        <v>120</v>
      </c>
      <c r="B67" s="12">
        <v>44637</v>
      </c>
      <c r="C67" s="12">
        <v>44641</v>
      </c>
      <c r="D67" s="12">
        <v>44641</v>
      </c>
      <c r="E67" s="10" t="s">
        <v>50</v>
      </c>
      <c r="F67" s="10" t="s">
        <v>20</v>
      </c>
      <c r="G67" s="13" t="s">
        <v>21</v>
      </c>
      <c r="H67" s="10" t="s">
        <v>28</v>
      </c>
      <c r="I67" s="12" t="s">
        <v>86</v>
      </c>
      <c r="J67" s="9">
        <v>1500</v>
      </c>
      <c r="K67" s="9">
        <f>3183.82+3035.06</f>
        <v>6218.88</v>
      </c>
      <c r="L67" s="9">
        <v>0</v>
      </c>
      <c r="M67" s="9">
        <v>0</v>
      </c>
      <c r="N67" s="9">
        <v>0</v>
      </c>
      <c r="O67" s="9">
        <f>J67+K67</f>
        <v>7718.88</v>
      </c>
    </row>
    <row r="68" spans="1:15" x14ac:dyDescent="0.35">
      <c r="A68" s="10" t="s">
        <v>121</v>
      </c>
      <c r="B68" s="12">
        <v>44637</v>
      </c>
      <c r="C68" s="12">
        <v>44649</v>
      </c>
      <c r="D68" s="12">
        <v>44649</v>
      </c>
      <c r="E68" s="10" t="s">
        <v>46</v>
      </c>
      <c r="F68" s="10" t="s">
        <v>20</v>
      </c>
      <c r="G68" s="13" t="s">
        <v>21</v>
      </c>
      <c r="H68" s="10" t="s">
        <v>28</v>
      </c>
      <c r="I68" s="12" t="s">
        <v>122</v>
      </c>
      <c r="J68" s="9">
        <v>1050</v>
      </c>
      <c r="K68" s="9">
        <f>1841.57+1808.67</f>
        <v>3650.24</v>
      </c>
      <c r="L68" s="9">
        <v>0</v>
      </c>
      <c r="M68" s="9">
        <v>0</v>
      </c>
      <c r="N68" s="9">
        <v>0</v>
      </c>
      <c r="O68" s="9">
        <f>J68+K68</f>
        <v>4700.24</v>
      </c>
    </row>
    <row r="69" spans="1:15" hidden="1" x14ac:dyDescent="0.35">
      <c r="A69" s="10" t="s">
        <v>123</v>
      </c>
      <c r="B69" s="12" t="s">
        <v>17</v>
      </c>
      <c r="C69" s="13" t="s">
        <v>17</v>
      </c>
      <c r="D69" s="13" t="s">
        <v>17</v>
      </c>
      <c r="E69" s="13" t="s">
        <v>17</v>
      </c>
      <c r="F69" s="13" t="s">
        <v>17</v>
      </c>
      <c r="G69" s="13" t="s">
        <v>17</v>
      </c>
      <c r="H69" s="13" t="s">
        <v>17</v>
      </c>
      <c r="I69" s="13" t="s">
        <v>17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</row>
    <row r="70" spans="1:15" x14ac:dyDescent="0.35">
      <c r="A70" s="10" t="s">
        <v>124</v>
      </c>
      <c r="B70" s="12">
        <v>44637</v>
      </c>
      <c r="C70" s="12">
        <v>44641</v>
      </c>
      <c r="D70" s="12">
        <v>44641</v>
      </c>
      <c r="E70" s="10" t="s">
        <v>125</v>
      </c>
      <c r="F70" s="10" t="s">
        <v>20</v>
      </c>
      <c r="G70" s="13" t="s">
        <v>21</v>
      </c>
      <c r="H70" s="10" t="s">
        <v>28</v>
      </c>
      <c r="I70" s="12" t="s">
        <v>86</v>
      </c>
      <c r="J70" s="9">
        <v>780</v>
      </c>
      <c r="K70" s="9">
        <f>3033.23+3035.06</f>
        <v>6068.29</v>
      </c>
      <c r="L70" s="9">
        <v>0</v>
      </c>
      <c r="M70" s="9">
        <v>0</v>
      </c>
      <c r="N70" s="9">
        <v>0</v>
      </c>
      <c r="O70" s="9">
        <f>J70+K70</f>
        <v>6848.29</v>
      </c>
    </row>
    <row r="71" spans="1:15" hidden="1" x14ac:dyDescent="0.35">
      <c r="A71" s="10" t="s">
        <v>126</v>
      </c>
      <c r="B71" s="12" t="s">
        <v>17</v>
      </c>
      <c r="C71" s="13" t="s">
        <v>17</v>
      </c>
      <c r="D71" s="13" t="s">
        <v>17</v>
      </c>
      <c r="E71" s="13" t="s">
        <v>17</v>
      </c>
      <c r="F71" s="13" t="s">
        <v>17</v>
      </c>
      <c r="G71" s="13" t="s">
        <v>17</v>
      </c>
      <c r="H71" s="13" t="s">
        <v>17</v>
      </c>
      <c r="I71" s="13" t="s">
        <v>17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</row>
    <row r="72" spans="1:15" x14ac:dyDescent="0.35">
      <c r="A72" s="10" t="s">
        <v>127</v>
      </c>
      <c r="B72" s="12">
        <v>44637</v>
      </c>
      <c r="C72" s="12">
        <v>44643</v>
      </c>
      <c r="D72" s="12">
        <v>44643</v>
      </c>
      <c r="E72" s="10" t="s">
        <v>128</v>
      </c>
      <c r="F72" s="10" t="s">
        <v>20</v>
      </c>
      <c r="G72" s="13" t="s">
        <v>21</v>
      </c>
      <c r="H72" s="10" t="s">
        <v>28</v>
      </c>
      <c r="I72" s="12" t="s">
        <v>100</v>
      </c>
      <c r="J72" s="9">
        <v>2450</v>
      </c>
      <c r="K72" s="9">
        <f>3016.23+2761.96</f>
        <v>5778.1900000000005</v>
      </c>
      <c r="L72" s="9">
        <v>0</v>
      </c>
      <c r="M72" s="9">
        <v>0</v>
      </c>
      <c r="N72" s="9">
        <v>0</v>
      </c>
      <c r="O72" s="9">
        <f>J72+K72</f>
        <v>8228.19</v>
      </c>
    </row>
    <row r="73" spans="1:15" x14ac:dyDescent="0.35">
      <c r="A73" s="10" t="s">
        <v>129</v>
      </c>
      <c r="B73" s="12">
        <v>44637</v>
      </c>
      <c r="C73" s="12">
        <v>44647</v>
      </c>
      <c r="D73" s="12">
        <v>44649</v>
      </c>
      <c r="E73" s="10" t="s">
        <v>130</v>
      </c>
      <c r="F73" s="10" t="s">
        <v>20</v>
      </c>
      <c r="G73" s="13" t="s">
        <v>21</v>
      </c>
      <c r="H73" s="10" t="s">
        <v>28</v>
      </c>
      <c r="I73" s="12" t="s">
        <v>131</v>
      </c>
      <c r="J73" s="9">
        <v>1750</v>
      </c>
      <c r="K73" s="9">
        <f>2405.23+876.1+1365.69</f>
        <v>4647.0200000000004</v>
      </c>
      <c r="L73" s="9">
        <v>0</v>
      </c>
      <c r="M73" s="9">
        <v>0</v>
      </c>
      <c r="N73" s="9">
        <v>0</v>
      </c>
      <c r="O73" s="9">
        <f>J73+K73</f>
        <v>6397.02</v>
      </c>
    </row>
    <row r="74" spans="1:15" x14ac:dyDescent="0.35">
      <c r="A74" s="10" t="s">
        <v>132</v>
      </c>
      <c r="B74" s="12">
        <v>44637</v>
      </c>
      <c r="C74" s="12">
        <v>44647</v>
      </c>
      <c r="D74" s="12">
        <v>44649</v>
      </c>
      <c r="E74" s="10" t="s">
        <v>133</v>
      </c>
      <c r="F74" s="10" t="s">
        <v>20</v>
      </c>
      <c r="G74" s="13" t="s">
        <v>21</v>
      </c>
      <c r="H74" s="10" t="s">
        <v>28</v>
      </c>
      <c r="I74" s="12" t="s">
        <v>131</v>
      </c>
      <c r="J74" s="9">
        <v>1750</v>
      </c>
      <c r="K74" s="9">
        <f>2405.23+876.1+1365.69</f>
        <v>4647.0200000000004</v>
      </c>
      <c r="L74" s="9">
        <v>0</v>
      </c>
      <c r="M74" s="9">
        <v>0</v>
      </c>
      <c r="N74" s="9">
        <v>0</v>
      </c>
      <c r="O74" s="9">
        <f>J74+K74</f>
        <v>6397.02</v>
      </c>
    </row>
    <row r="75" spans="1:15" x14ac:dyDescent="0.35">
      <c r="A75" s="10" t="s">
        <v>134</v>
      </c>
      <c r="B75" s="12">
        <v>44638</v>
      </c>
      <c r="C75" s="12">
        <v>44650</v>
      </c>
      <c r="D75" s="12">
        <v>44652</v>
      </c>
      <c r="E75" s="10" t="s">
        <v>130</v>
      </c>
      <c r="F75" s="10" t="s">
        <v>20</v>
      </c>
      <c r="G75" s="13" t="s">
        <v>21</v>
      </c>
      <c r="H75" s="10" t="s">
        <v>28</v>
      </c>
      <c r="I75" s="12" t="s">
        <v>135</v>
      </c>
      <c r="J75" s="9">
        <v>1750</v>
      </c>
      <c r="K75" s="9">
        <v>0</v>
      </c>
      <c r="L75" s="9">
        <v>0</v>
      </c>
      <c r="M75" s="9">
        <v>0</v>
      </c>
      <c r="N75" s="9">
        <v>0</v>
      </c>
      <c r="O75" s="9">
        <f>J75</f>
        <v>1750</v>
      </c>
    </row>
    <row r="76" spans="1:15" x14ac:dyDescent="0.35">
      <c r="A76" s="10" t="s">
        <v>136</v>
      </c>
      <c r="B76" s="12">
        <v>44638</v>
      </c>
      <c r="C76" s="12">
        <v>44650</v>
      </c>
      <c r="D76" s="12">
        <v>44652</v>
      </c>
      <c r="E76" s="10" t="s">
        <v>133</v>
      </c>
      <c r="F76" s="10" t="s">
        <v>20</v>
      </c>
      <c r="G76" s="13" t="s">
        <v>21</v>
      </c>
      <c r="H76" s="10" t="s">
        <v>28</v>
      </c>
      <c r="I76" s="12" t="s">
        <v>135</v>
      </c>
      <c r="J76" s="9">
        <v>1750</v>
      </c>
      <c r="K76" s="9">
        <v>0</v>
      </c>
      <c r="L76" s="9">
        <v>0</v>
      </c>
      <c r="M76" s="9">
        <v>0</v>
      </c>
      <c r="N76" s="9">
        <v>0</v>
      </c>
      <c r="O76" s="9">
        <f>J76</f>
        <v>1750</v>
      </c>
    </row>
    <row r="77" spans="1:15" hidden="1" x14ac:dyDescent="0.35">
      <c r="A77" s="10" t="s">
        <v>137</v>
      </c>
      <c r="B77" s="12" t="s">
        <v>17</v>
      </c>
      <c r="C77" s="13" t="s">
        <v>17</v>
      </c>
      <c r="D77" s="13" t="s">
        <v>17</v>
      </c>
      <c r="E77" s="13" t="s">
        <v>17</v>
      </c>
      <c r="F77" s="13" t="s">
        <v>17</v>
      </c>
      <c r="G77" s="13" t="s">
        <v>17</v>
      </c>
      <c r="H77" s="13" t="s">
        <v>17</v>
      </c>
      <c r="I77" s="13" t="s">
        <v>17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</row>
    <row r="78" spans="1:15" x14ac:dyDescent="0.35">
      <c r="A78" s="10" t="s">
        <v>138</v>
      </c>
      <c r="B78" s="12">
        <v>44638</v>
      </c>
      <c r="C78" s="12">
        <v>44650</v>
      </c>
      <c r="D78" s="12">
        <v>44652</v>
      </c>
      <c r="E78" s="10" t="s">
        <v>46</v>
      </c>
      <c r="F78" s="10" t="s">
        <v>20</v>
      </c>
      <c r="G78" s="13" t="s">
        <v>21</v>
      </c>
      <c r="H78" s="10" t="s">
        <v>28</v>
      </c>
      <c r="I78" s="12" t="s">
        <v>139</v>
      </c>
      <c r="J78" s="9">
        <v>1400</v>
      </c>
      <c r="K78" s="9">
        <f>2617.23+2493.27</f>
        <v>5110.5</v>
      </c>
      <c r="L78" s="9">
        <v>0</v>
      </c>
      <c r="M78" s="9">
        <v>0</v>
      </c>
      <c r="N78" s="9">
        <v>0</v>
      </c>
      <c r="O78" s="9">
        <f>J78+K78</f>
        <v>6510.5</v>
      </c>
    </row>
    <row r="79" spans="1:15" x14ac:dyDescent="0.35">
      <c r="A79" s="10" t="s">
        <v>140</v>
      </c>
      <c r="B79" s="12">
        <v>44638</v>
      </c>
      <c r="C79" s="12">
        <v>44650</v>
      </c>
      <c r="D79" s="12">
        <v>44652</v>
      </c>
      <c r="E79" s="10" t="s">
        <v>141</v>
      </c>
      <c r="F79" s="10" t="s">
        <v>20</v>
      </c>
      <c r="G79" s="13" t="s">
        <v>21</v>
      </c>
      <c r="H79" s="10" t="s">
        <v>28</v>
      </c>
      <c r="I79" s="12" t="s">
        <v>139</v>
      </c>
      <c r="J79" s="9">
        <v>1400</v>
      </c>
      <c r="K79" s="9">
        <f>2617.23+2493.27</f>
        <v>5110.5</v>
      </c>
      <c r="L79" s="9">
        <v>0</v>
      </c>
      <c r="M79" s="9">
        <v>0</v>
      </c>
      <c r="N79" s="9">
        <v>0</v>
      </c>
      <c r="O79" s="9">
        <f>J79+K79</f>
        <v>6510.5</v>
      </c>
    </row>
    <row r="80" spans="1:15" x14ac:dyDescent="0.35">
      <c r="A80" s="10" t="s">
        <v>142</v>
      </c>
      <c r="B80" s="12">
        <v>44641</v>
      </c>
      <c r="C80" s="12">
        <v>44650</v>
      </c>
      <c r="D80" s="12">
        <v>44652</v>
      </c>
      <c r="E80" s="10" t="s">
        <v>143</v>
      </c>
      <c r="F80" s="10" t="s">
        <v>20</v>
      </c>
      <c r="G80" s="10" t="s">
        <v>144</v>
      </c>
      <c r="H80" s="10" t="s">
        <v>28</v>
      </c>
      <c r="I80" s="13" t="s">
        <v>86</v>
      </c>
      <c r="J80" s="9">
        <v>2340</v>
      </c>
      <c r="K80" s="9">
        <f>2439.23+1986.96</f>
        <v>4426.1900000000005</v>
      </c>
      <c r="L80" s="9">
        <v>0</v>
      </c>
      <c r="M80" s="9">
        <v>0</v>
      </c>
      <c r="N80" s="9">
        <v>0</v>
      </c>
      <c r="O80" s="9">
        <f>J80+K80</f>
        <v>6766.1900000000005</v>
      </c>
    </row>
    <row r="81" spans="1:15" x14ac:dyDescent="0.35">
      <c r="A81" s="10" t="s">
        <v>145</v>
      </c>
      <c r="B81" s="12">
        <v>44641</v>
      </c>
      <c r="C81" s="12">
        <v>44650</v>
      </c>
      <c r="D81" s="12">
        <v>44652</v>
      </c>
      <c r="E81" s="10" t="s">
        <v>146</v>
      </c>
      <c r="F81" s="10" t="s">
        <v>20</v>
      </c>
      <c r="G81" s="10" t="s">
        <v>144</v>
      </c>
      <c r="H81" s="10" t="s">
        <v>28</v>
      </c>
      <c r="I81" s="13" t="s">
        <v>86</v>
      </c>
      <c r="J81" s="9">
        <v>2340</v>
      </c>
      <c r="K81" s="9">
        <f>2439.23+1986.96</f>
        <v>4426.1900000000005</v>
      </c>
      <c r="L81" s="9">
        <v>0</v>
      </c>
      <c r="M81" s="9">
        <v>0</v>
      </c>
      <c r="N81" s="9">
        <v>0</v>
      </c>
      <c r="O81" s="9">
        <f>J81+K81</f>
        <v>6766.1900000000005</v>
      </c>
    </row>
    <row r="82" spans="1:15" x14ac:dyDescent="0.35">
      <c r="A82" s="10" t="s">
        <v>147</v>
      </c>
      <c r="B82" s="12">
        <v>44641</v>
      </c>
      <c r="C82" s="12">
        <v>44644</v>
      </c>
      <c r="D82" s="12">
        <v>44645</v>
      </c>
      <c r="E82" s="10" t="s">
        <v>50</v>
      </c>
      <c r="F82" s="10" t="s">
        <v>20</v>
      </c>
      <c r="G82" s="13" t="s">
        <v>21</v>
      </c>
      <c r="H82" s="10" t="s">
        <v>28</v>
      </c>
      <c r="I82" s="12" t="s">
        <v>86</v>
      </c>
      <c r="J82" s="9">
        <v>1520</v>
      </c>
      <c r="K82" s="9">
        <f>3034.23+3035.96</f>
        <v>6070.1900000000005</v>
      </c>
      <c r="L82" s="9">
        <v>0</v>
      </c>
      <c r="M82" s="9">
        <v>0</v>
      </c>
      <c r="N82" s="9">
        <v>0</v>
      </c>
      <c r="O82" s="9">
        <f>J82+K82</f>
        <v>7590.1900000000005</v>
      </c>
    </row>
    <row r="83" spans="1:15" hidden="1" x14ac:dyDescent="0.35">
      <c r="A83" s="10" t="s">
        <v>148</v>
      </c>
      <c r="B83" s="12" t="s">
        <v>17</v>
      </c>
      <c r="C83" s="13" t="s">
        <v>17</v>
      </c>
      <c r="D83" s="13" t="s">
        <v>17</v>
      </c>
      <c r="E83" s="13" t="s">
        <v>17</v>
      </c>
      <c r="F83" s="13" t="s">
        <v>17</v>
      </c>
      <c r="G83" s="13" t="s">
        <v>17</v>
      </c>
      <c r="H83" s="13" t="s">
        <v>17</v>
      </c>
      <c r="I83" s="13" t="s">
        <v>17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</row>
    <row r="84" spans="1:15" x14ac:dyDescent="0.35">
      <c r="A84" s="10" t="s">
        <v>149</v>
      </c>
      <c r="B84" s="12">
        <v>44641</v>
      </c>
      <c r="C84" s="12">
        <v>44662</v>
      </c>
      <c r="D84" s="12">
        <v>44664</v>
      </c>
      <c r="E84" s="10" t="s">
        <v>46</v>
      </c>
      <c r="F84" s="10" t="s">
        <v>20</v>
      </c>
      <c r="G84" s="13" t="s">
        <v>21</v>
      </c>
      <c r="H84" s="10" t="s">
        <v>28</v>
      </c>
      <c r="I84" s="13" t="s">
        <v>150</v>
      </c>
      <c r="J84" s="9">
        <v>1400</v>
      </c>
      <c r="K84" s="9">
        <f>1470.23+1040.37</f>
        <v>2510.6</v>
      </c>
      <c r="L84" s="9">
        <v>0</v>
      </c>
      <c r="M84" s="9">
        <v>0</v>
      </c>
      <c r="N84" s="9">
        <v>0</v>
      </c>
      <c r="O84" s="9">
        <f>J84+K84</f>
        <v>3910.6</v>
      </c>
    </row>
    <row r="85" spans="1:15" x14ac:dyDescent="0.35">
      <c r="A85" s="10" t="s">
        <v>151</v>
      </c>
      <c r="B85" s="12">
        <v>44641</v>
      </c>
      <c r="C85" s="12">
        <v>44662</v>
      </c>
      <c r="D85" s="12">
        <v>44664</v>
      </c>
      <c r="E85" s="10" t="s">
        <v>141</v>
      </c>
      <c r="F85" s="10" t="s">
        <v>20</v>
      </c>
      <c r="G85" s="13" t="s">
        <v>21</v>
      </c>
      <c r="H85" s="10" t="s">
        <v>28</v>
      </c>
      <c r="I85" s="13" t="s">
        <v>150</v>
      </c>
      <c r="J85" s="9">
        <v>1400</v>
      </c>
      <c r="K85" s="9">
        <f>1154.23+1042.37</f>
        <v>2196.6</v>
      </c>
      <c r="L85" s="9">
        <v>0</v>
      </c>
      <c r="M85" s="9">
        <v>0</v>
      </c>
      <c r="N85" s="9">
        <v>0</v>
      </c>
      <c r="O85" s="9">
        <f>J85+K85</f>
        <v>3596.6</v>
      </c>
    </row>
    <row r="86" spans="1:15" x14ac:dyDescent="0.35">
      <c r="A86" s="10" t="s">
        <v>152</v>
      </c>
      <c r="B86" s="12">
        <v>44642</v>
      </c>
      <c r="C86" s="12">
        <v>44644</v>
      </c>
      <c r="D86" s="12">
        <v>44645</v>
      </c>
      <c r="E86" s="10" t="s">
        <v>27</v>
      </c>
      <c r="F86" s="10" t="s">
        <v>20</v>
      </c>
      <c r="G86" s="13" t="s">
        <v>21</v>
      </c>
      <c r="H86" s="10" t="s">
        <v>28</v>
      </c>
      <c r="I86" s="13" t="s">
        <v>100</v>
      </c>
      <c r="J86" s="9">
        <v>1400</v>
      </c>
      <c r="K86" s="9">
        <f>3034.23+3035.96</f>
        <v>6070.1900000000005</v>
      </c>
      <c r="L86" s="9">
        <v>0</v>
      </c>
      <c r="M86" s="9">
        <v>0</v>
      </c>
      <c r="N86" s="9">
        <v>0</v>
      </c>
      <c r="O86" s="9">
        <f>J86+K86</f>
        <v>7470.1900000000005</v>
      </c>
    </row>
    <row r="87" spans="1:15" x14ac:dyDescent="0.35">
      <c r="A87" s="10" t="s">
        <v>153</v>
      </c>
      <c r="B87" s="12">
        <v>44642</v>
      </c>
      <c r="C87" s="12">
        <v>44644</v>
      </c>
      <c r="D87" s="12">
        <v>44645</v>
      </c>
      <c r="E87" s="28" t="s">
        <v>55</v>
      </c>
      <c r="F87" s="10" t="s">
        <v>20</v>
      </c>
      <c r="G87" s="13" t="s">
        <v>21</v>
      </c>
      <c r="H87" s="10" t="s">
        <v>28</v>
      </c>
      <c r="I87" s="13" t="s">
        <v>100</v>
      </c>
      <c r="J87" s="9">
        <v>1400</v>
      </c>
      <c r="K87" s="9">
        <f>3034.23+3035.96</f>
        <v>6070.1900000000005</v>
      </c>
      <c r="L87" s="9">
        <v>0</v>
      </c>
      <c r="M87" s="9">
        <v>0</v>
      </c>
      <c r="N87" s="9">
        <v>0</v>
      </c>
      <c r="O87" s="9">
        <f>J87+K87</f>
        <v>7470.1900000000005</v>
      </c>
    </row>
    <row r="88" spans="1:15" hidden="1" x14ac:dyDescent="0.35">
      <c r="A88" s="10" t="s">
        <v>154</v>
      </c>
      <c r="B88" s="12" t="s">
        <v>17</v>
      </c>
      <c r="C88" s="13" t="s">
        <v>17</v>
      </c>
      <c r="D88" s="13" t="s">
        <v>17</v>
      </c>
      <c r="E88" s="13" t="s">
        <v>17</v>
      </c>
      <c r="F88" s="13" t="s">
        <v>17</v>
      </c>
      <c r="G88" s="13" t="s">
        <v>17</v>
      </c>
      <c r="H88" s="13" t="s">
        <v>17</v>
      </c>
      <c r="I88" s="13" t="s">
        <v>17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</row>
    <row r="89" spans="1:15" hidden="1" x14ac:dyDescent="0.35">
      <c r="A89" s="10" t="s">
        <v>155</v>
      </c>
      <c r="B89" s="12" t="s">
        <v>17</v>
      </c>
      <c r="C89" s="13" t="s">
        <v>17</v>
      </c>
      <c r="D89" s="13" t="s">
        <v>17</v>
      </c>
      <c r="E89" s="13" t="s">
        <v>17</v>
      </c>
      <c r="F89" s="13" t="s">
        <v>17</v>
      </c>
      <c r="G89" s="13" t="s">
        <v>17</v>
      </c>
      <c r="H89" s="13" t="s">
        <v>17</v>
      </c>
      <c r="I89" s="13" t="s">
        <v>17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</row>
    <row r="90" spans="1:15" hidden="1" x14ac:dyDescent="0.35">
      <c r="A90" s="10" t="s">
        <v>156</v>
      </c>
      <c r="B90" s="12" t="s">
        <v>17</v>
      </c>
      <c r="C90" s="13" t="s">
        <v>17</v>
      </c>
      <c r="D90" s="13" t="s">
        <v>17</v>
      </c>
      <c r="E90" s="13" t="s">
        <v>17</v>
      </c>
      <c r="F90" s="13" t="s">
        <v>17</v>
      </c>
      <c r="G90" s="13" t="s">
        <v>17</v>
      </c>
      <c r="H90" s="13" t="s">
        <v>17</v>
      </c>
      <c r="I90" s="13" t="s">
        <v>17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</row>
    <row r="91" spans="1:15" x14ac:dyDescent="0.35">
      <c r="A91" s="10" t="s">
        <v>157</v>
      </c>
      <c r="B91" s="12">
        <v>44642</v>
      </c>
      <c r="C91" s="12">
        <v>44650</v>
      </c>
      <c r="D91" s="12">
        <v>44650</v>
      </c>
      <c r="E91" s="28" t="s">
        <v>27</v>
      </c>
      <c r="F91" s="10" t="s">
        <v>20</v>
      </c>
      <c r="G91" s="13" t="s">
        <v>21</v>
      </c>
      <c r="H91" s="10" t="s">
        <v>28</v>
      </c>
      <c r="I91" s="13" t="s">
        <v>29</v>
      </c>
      <c r="J91" s="9">
        <v>1030</v>
      </c>
      <c r="K91" s="9">
        <f>2052.23+2051.55</f>
        <v>4103.7800000000007</v>
      </c>
      <c r="L91" s="9">
        <v>0</v>
      </c>
      <c r="M91" s="9">
        <v>0</v>
      </c>
      <c r="N91" s="9">
        <v>0</v>
      </c>
      <c r="O91" s="9">
        <f>J91+K91</f>
        <v>5133.7800000000007</v>
      </c>
    </row>
    <row r="92" spans="1:15" x14ac:dyDescent="0.35">
      <c r="A92" s="10" t="s">
        <v>158</v>
      </c>
      <c r="B92" s="12">
        <v>44643</v>
      </c>
      <c r="C92" s="12">
        <v>44649</v>
      </c>
      <c r="D92" s="12">
        <v>44651</v>
      </c>
      <c r="E92" s="28" t="s">
        <v>114</v>
      </c>
      <c r="F92" s="10" t="s">
        <v>20</v>
      </c>
      <c r="G92" s="13" t="s">
        <v>21</v>
      </c>
      <c r="H92" s="10" t="s">
        <v>28</v>
      </c>
      <c r="I92" s="13" t="s">
        <v>159</v>
      </c>
      <c r="J92" s="9">
        <v>1750</v>
      </c>
      <c r="K92" s="9">
        <f>1707.23+1131.23</f>
        <v>2838.46</v>
      </c>
      <c r="L92" s="9">
        <v>0</v>
      </c>
      <c r="M92" s="9">
        <v>0</v>
      </c>
      <c r="N92" s="9">
        <v>0</v>
      </c>
      <c r="O92" s="9">
        <f>J92+K92</f>
        <v>4588.46</v>
      </c>
    </row>
    <row r="93" spans="1:15" x14ac:dyDescent="0.35">
      <c r="A93" s="10" t="s">
        <v>160</v>
      </c>
      <c r="B93" s="12">
        <v>44643</v>
      </c>
      <c r="C93" s="12">
        <v>44649</v>
      </c>
      <c r="D93" s="12">
        <v>44649</v>
      </c>
      <c r="E93" s="28" t="s">
        <v>50</v>
      </c>
      <c r="F93" s="10" t="s">
        <v>20</v>
      </c>
      <c r="G93" s="13" t="s">
        <v>21</v>
      </c>
      <c r="H93" s="10" t="s">
        <v>28</v>
      </c>
      <c r="I93" s="13" t="s">
        <v>122</v>
      </c>
      <c r="J93" s="9">
        <v>1140</v>
      </c>
      <c r="K93" s="9">
        <f>2233.23+2230.67</f>
        <v>4463.8999999999996</v>
      </c>
      <c r="L93" s="9">
        <v>0</v>
      </c>
      <c r="M93" s="9">
        <v>0</v>
      </c>
      <c r="N93" s="9">
        <v>0</v>
      </c>
      <c r="O93" s="9">
        <f>J93+K93</f>
        <v>5603.9</v>
      </c>
    </row>
    <row r="94" spans="1:15" x14ac:dyDescent="0.35">
      <c r="A94" s="10" t="s">
        <v>161</v>
      </c>
      <c r="B94" s="12">
        <v>44644</v>
      </c>
      <c r="C94" s="12">
        <v>44663</v>
      </c>
      <c r="D94" s="12">
        <v>44663</v>
      </c>
      <c r="E94" s="28" t="s">
        <v>162</v>
      </c>
      <c r="F94" s="10" t="s">
        <v>20</v>
      </c>
      <c r="G94" s="13" t="s">
        <v>21</v>
      </c>
      <c r="H94" s="10" t="s">
        <v>28</v>
      </c>
      <c r="I94" s="13" t="s">
        <v>163</v>
      </c>
      <c r="J94" s="9">
        <v>780</v>
      </c>
      <c r="K94" s="9">
        <f>1234.23+2435.96</f>
        <v>3670.19</v>
      </c>
      <c r="L94" s="9">
        <v>0</v>
      </c>
      <c r="M94" s="9">
        <v>0</v>
      </c>
      <c r="N94" s="9">
        <v>0</v>
      </c>
      <c r="O94" s="9">
        <f>J94+K94</f>
        <v>4450.1900000000005</v>
      </c>
    </row>
    <row r="95" spans="1:15" hidden="1" x14ac:dyDescent="0.35">
      <c r="A95" s="10" t="s">
        <v>164</v>
      </c>
      <c r="B95" s="12" t="s">
        <v>17</v>
      </c>
      <c r="C95" s="10" t="s">
        <v>17</v>
      </c>
      <c r="D95" s="10" t="s">
        <v>17</v>
      </c>
      <c r="E95" s="10" t="s">
        <v>17</v>
      </c>
      <c r="F95" s="10" t="s">
        <v>17</v>
      </c>
      <c r="G95" s="10" t="s">
        <v>17</v>
      </c>
      <c r="H95" s="10" t="s">
        <v>17</v>
      </c>
      <c r="I95" s="10" t="s">
        <v>17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</row>
    <row r="96" spans="1:15" hidden="1" x14ac:dyDescent="0.35">
      <c r="A96" s="10" t="s">
        <v>165</v>
      </c>
      <c r="B96" s="12" t="s">
        <v>17</v>
      </c>
      <c r="C96" s="10" t="s">
        <v>17</v>
      </c>
      <c r="D96" s="10" t="s">
        <v>17</v>
      </c>
      <c r="E96" s="10" t="s">
        <v>17</v>
      </c>
      <c r="F96" s="10" t="s">
        <v>17</v>
      </c>
      <c r="G96" s="10" t="s">
        <v>17</v>
      </c>
      <c r="H96" s="10" t="s">
        <v>17</v>
      </c>
      <c r="I96" s="10" t="s">
        <v>17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</row>
    <row r="97" spans="1:15" hidden="1" x14ac:dyDescent="0.35">
      <c r="A97" s="10" t="s">
        <v>166</v>
      </c>
      <c r="B97" s="12" t="s">
        <v>17</v>
      </c>
      <c r="C97" s="10" t="s">
        <v>17</v>
      </c>
      <c r="D97" s="10" t="s">
        <v>17</v>
      </c>
      <c r="E97" s="10" t="s">
        <v>17</v>
      </c>
      <c r="F97" s="10" t="s">
        <v>17</v>
      </c>
      <c r="G97" s="10" t="s">
        <v>17</v>
      </c>
      <c r="H97" s="10" t="s">
        <v>17</v>
      </c>
      <c r="I97" s="12" t="s">
        <v>17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</row>
    <row r="98" spans="1:15" hidden="1" x14ac:dyDescent="0.35">
      <c r="A98" s="10" t="s">
        <v>167</v>
      </c>
      <c r="B98" s="12" t="s">
        <v>17</v>
      </c>
      <c r="C98" s="10" t="s">
        <v>17</v>
      </c>
      <c r="D98" s="10" t="s">
        <v>17</v>
      </c>
      <c r="E98" s="10" t="s">
        <v>17</v>
      </c>
      <c r="F98" s="10" t="s">
        <v>17</v>
      </c>
      <c r="G98" s="10" t="s">
        <v>17</v>
      </c>
      <c r="H98" s="10" t="s">
        <v>17</v>
      </c>
      <c r="I98" s="12" t="s">
        <v>17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</row>
    <row r="99" spans="1:15" hidden="1" x14ac:dyDescent="0.35">
      <c r="A99" s="10" t="s">
        <v>168</v>
      </c>
      <c r="B99" s="12" t="s">
        <v>17</v>
      </c>
      <c r="C99" s="10" t="s">
        <v>17</v>
      </c>
      <c r="D99" s="10" t="s">
        <v>17</v>
      </c>
      <c r="E99" s="10" t="s">
        <v>17</v>
      </c>
      <c r="F99" s="10" t="s">
        <v>17</v>
      </c>
      <c r="G99" s="10" t="s">
        <v>17</v>
      </c>
      <c r="H99" s="10" t="s">
        <v>17</v>
      </c>
      <c r="I99" s="12" t="s">
        <v>17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</row>
    <row r="100" spans="1:15" x14ac:dyDescent="0.35">
      <c r="A100" s="10" t="s">
        <v>169</v>
      </c>
      <c r="B100" s="12">
        <v>44650</v>
      </c>
      <c r="C100" s="12">
        <v>44650</v>
      </c>
      <c r="D100" s="12">
        <v>44650</v>
      </c>
      <c r="E100" s="10" t="s">
        <v>46</v>
      </c>
      <c r="F100" s="10" t="s">
        <v>20</v>
      </c>
      <c r="G100" s="13" t="s">
        <v>21</v>
      </c>
      <c r="H100" s="10" t="s">
        <v>131</v>
      </c>
      <c r="I100" s="12" t="s">
        <v>28</v>
      </c>
      <c r="J100" s="9">
        <v>0</v>
      </c>
      <c r="K100" s="9">
        <v>2158.69</v>
      </c>
      <c r="L100" s="9">
        <v>0</v>
      </c>
      <c r="M100" s="9">
        <v>0</v>
      </c>
      <c r="N100" s="9">
        <v>0</v>
      </c>
      <c r="O100" s="9">
        <f>K100</f>
        <v>2158.69</v>
      </c>
    </row>
    <row r="101" spans="1:15" x14ac:dyDescent="0.35">
      <c r="A101" s="10" t="s">
        <v>170</v>
      </c>
      <c r="B101" s="12">
        <v>44651</v>
      </c>
      <c r="C101" s="12">
        <v>44650</v>
      </c>
      <c r="D101" s="12">
        <v>44650</v>
      </c>
      <c r="E101" s="10" t="s">
        <v>50</v>
      </c>
      <c r="F101" s="10" t="s">
        <v>20</v>
      </c>
      <c r="G101" s="13" t="s">
        <v>21</v>
      </c>
      <c r="H101" s="10" t="s">
        <v>131</v>
      </c>
      <c r="I101" s="12" t="s">
        <v>28</v>
      </c>
      <c r="J101" s="9">
        <v>0</v>
      </c>
      <c r="K101" s="9">
        <v>2158.9699999999998</v>
      </c>
      <c r="L101" s="9">
        <v>0</v>
      </c>
      <c r="M101" s="9">
        <v>0</v>
      </c>
      <c r="N101" s="9">
        <v>0</v>
      </c>
      <c r="O101" s="9">
        <f>K101</f>
        <v>2158.9699999999998</v>
      </c>
    </row>
    <row r="102" spans="1:15" x14ac:dyDescent="0.35">
      <c r="A102" s="10" t="s">
        <v>171</v>
      </c>
      <c r="B102" s="12">
        <v>44656</v>
      </c>
      <c r="C102" s="12">
        <v>44658</v>
      </c>
      <c r="D102" s="12">
        <v>44660</v>
      </c>
      <c r="E102" s="10" t="s">
        <v>46</v>
      </c>
      <c r="F102" s="10" t="s">
        <v>20</v>
      </c>
      <c r="G102" s="13" t="s">
        <v>21</v>
      </c>
      <c r="H102" s="10" t="s">
        <v>28</v>
      </c>
      <c r="I102" s="12" t="s">
        <v>172</v>
      </c>
      <c r="J102" s="9">
        <v>1400</v>
      </c>
      <c r="K102" s="9">
        <v>5267.96</v>
      </c>
      <c r="L102" s="9">
        <v>0</v>
      </c>
      <c r="M102" s="9">
        <v>0</v>
      </c>
      <c r="N102" s="9">
        <v>0</v>
      </c>
      <c r="O102" s="9">
        <v>6667.96</v>
      </c>
    </row>
    <row r="103" spans="1:15" x14ac:dyDescent="0.35">
      <c r="A103" s="10" t="s">
        <v>173</v>
      </c>
      <c r="B103" s="12">
        <v>44656</v>
      </c>
      <c r="C103" s="12">
        <v>44657</v>
      </c>
      <c r="D103" s="12">
        <v>44657</v>
      </c>
      <c r="E103" s="10" t="s">
        <v>46</v>
      </c>
      <c r="F103" s="10" t="s">
        <v>20</v>
      </c>
      <c r="G103" s="13" t="s">
        <v>21</v>
      </c>
      <c r="H103" s="10" t="s">
        <v>28</v>
      </c>
      <c r="I103" s="12" t="s">
        <v>67</v>
      </c>
      <c r="J103" s="9">
        <v>780</v>
      </c>
      <c r="K103" s="9">
        <v>4870.1899999999996</v>
      </c>
      <c r="L103" s="9">
        <v>0</v>
      </c>
      <c r="M103" s="9">
        <v>0</v>
      </c>
      <c r="N103" s="9">
        <v>0</v>
      </c>
      <c r="O103" s="9">
        <v>5650.19</v>
      </c>
    </row>
    <row r="104" spans="1:15" x14ac:dyDescent="0.35">
      <c r="A104" s="10" t="s">
        <v>174</v>
      </c>
      <c r="B104" s="12">
        <v>44657</v>
      </c>
      <c r="C104" s="12">
        <v>44658</v>
      </c>
      <c r="D104" s="12">
        <v>44660</v>
      </c>
      <c r="E104" s="10" t="s">
        <v>50</v>
      </c>
      <c r="F104" s="10" t="s">
        <v>20</v>
      </c>
      <c r="G104" s="13" t="s">
        <v>21</v>
      </c>
      <c r="H104" s="10" t="s">
        <v>28</v>
      </c>
      <c r="I104" s="12" t="s">
        <v>172</v>
      </c>
      <c r="J104" s="9">
        <v>1560</v>
      </c>
      <c r="K104" s="9">
        <v>5425.94</v>
      </c>
      <c r="L104" s="9">
        <v>0</v>
      </c>
      <c r="M104" s="9">
        <v>0</v>
      </c>
      <c r="N104" s="9">
        <v>0</v>
      </c>
      <c r="O104" s="9">
        <v>6985.94</v>
      </c>
    </row>
    <row r="105" spans="1:15" x14ac:dyDescent="0.35">
      <c r="A105" s="10" t="s">
        <v>175</v>
      </c>
      <c r="B105" s="12">
        <v>44658</v>
      </c>
      <c r="C105" s="12">
        <v>44658</v>
      </c>
      <c r="D105" s="12">
        <v>44660</v>
      </c>
      <c r="E105" s="10" t="s">
        <v>55</v>
      </c>
      <c r="F105" s="10" t="s">
        <v>20</v>
      </c>
      <c r="G105" s="13" t="s">
        <v>21</v>
      </c>
      <c r="H105" s="10" t="s">
        <v>28</v>
      </c>
      <c r="I105" s="12" t="s">
        <v>172</v>
      </c>
      <c r="J105" s="9">
        <v>1400</v>
      </c>
      <c r="K105" s="9">
        <v>4655.95</v>
      </c>
      <c r="L105" s="9">
        <v>0</v>
      </c>
      <c r="M105" s="9">
        <v>0</v>
      </c>
      <c r="N105" s="9">
        <v>0</v>
      </c>
      <c r="O105" s="9">
        <v>6055.95</v>
      </c>
    </row>
    <row r="106" spans="1:15" hidden="1" x14ac:dyDescent="0.35">
      <c r="A106" s="10" t="s">
        <v>176</v>
      </c>
      <c r="B106" s="12" t="s">
        <v>17</v>
      </c>
      <c r="C106" s="12" t="s">
        <v>17</v>
      </c>
      <c r="D106" s="12" t="s">
        <v>17</v>
      </c>
      <c r="E106" s="10" t="s">
        <v>17</v>
      </c>
      <c r="F106" s="10" t="s">
        <v>17</v>
      </c>
      <c r="G106" s="10" t="s">
        <v>17</v>
      </c>
      <c r="H106" s="10" t="s">
        <v>17</v>
      </c>
      <c r="I106" s="12" t="s">
        <v>17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</row>
    <row r="107" spans="1:15" x14ac:dyDescent="0.35">
      <c r="A107" s="10" t="s">
        <v>177</v>
      </c>
      <c r="B107" s="12">
        <v>44659</v>
      </c>
      <c r="C107" s="12">
        <v>44684</v>
      </c>
      <c r="D107" s="12">
        <v>44685</v>
      </c>
      <c r="E107" s="10" t="s">
        <v>178</v>
      </c>
      <c r="F107" s="10" t="s">
        <v>20</v>
      </c>
      <c r="G107" s="13" t="s">
        <v>21</v>
      </c>
      <c r="H107" s="10" t="s">
        <v>28</v>
      </c>
      <c r="I107" s="12" t="s">
        <v>86</v>
      </c>
      <c r="J107" s="9">
        <v>1170</v>
      </c>
      <c r="K107" s="9">
        <v>1544.04</v>
      </c>
      <c r="L107" s="9">
        <v>0</v>
      </c>
      <c r="M107" s="9">
        <v>0</v>
      </c>
      <c r="N107" s="9">
        <v>0</v>
      </c>
      <c r="O107" s="9">
        <v>2714.04</v>
      </c>
    </row>
    <row r="108" spans="1:15" x14ac:dyDescent="0.35">
      <c r="A108" s="10" t="s">
        <v>179</v>
      </c>
      <c r="B108" s="12">
        <v>44662</v>
      </c>
      <c r="C108" s="12">
        <v>44680</v>
      </c>
      <c r="D108" s="12">
        <v>44688</v>
      </c>
      <c r="E108" s="10" t="s">
        <v>180</v>
      </c>
      <c r="F108" s="10" t="s">
        <v>20</v>
      </c>
      <c r="G108" s="10" t="s">
        <v>42</v>
      </c>
      <c r="H108" s="10" t="s">
        <v>22</v>
      </c>
      <c r="I108" s="12" t="s">
        <v>181</v>
      </c>
      <c r="J108" s="9">
        <v>10162.5</v>
      </c>
      <c r="K108" s="9">
        <v>15972.76</v>
      </c>
      <c r="L108" s="9">
        <v>10365.25</v>
      </c>
      <c r="M108" s="9">
        <v>0</v>
      </c>
      <c r="N108" s="9">
        <v>403.29</v>
      </c>
      <c r="O108" s="9">
        <v>26741.3</v>
      </c>
    </row>
    <row r="109" spans="1:15" hidden="1" x14ac:dyDescent="0.35">
      <c r="A109" s="10" t="s">
        <v>182</v>
      </c>
      <c r="B109" s="12" t="s">
        <v>17</v>
      </c>
      <c r="C109" s="10" t="s">
        <v>17</v>
      </c>
      <c r="D109" s="10" t="s">
        <v>17</v>
      </c>
      <c r="E109" s="10" t="s">
        <v>17</v>
      </c>
      <c r="F109" s="10" t="s">
        <v>17</v>
      </c>
      <c r="G109" s="10" t="s">
        <v>17</v>
      </c>
      <c r="H109" s="10" t="s">
        <v>17</v>
      </c>
      <c r="I109" s="10" t="s">
        <v>17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</row>
    <row r="110" spans="1:15" x14ac:dyDescent="0.35">
      <c r="A110" s="10" t="s">
        <v>183</v>
      </c>
      <c r="B110" s="12">
        <v>44664</v>
      </c>
      <c r="C110" s="12">
        <v>44664</v>
      </c>
      <c r="D110" s="12">
        <v>44664</v>
      </c>
      <c r="E110" s="10" t="s">
        <v>46</v>
      </c>
      <c r="F110" s="10" t="s">
        <v>20</v>
      </c>
      <c r="G110" s="13" t="s">
        <v>21</v>
      </c>
      <c r="H110" s="10" t="s">
        <v>184</v>
      </c>
      <c r="I110" s="12" t="s">
        <v>28</v>
      </c>
      <c r="J110" s="9">
        <v>0</v>
      </c>
      <c r="K110" s="9">
        <v>2860.22</v>
      </c>
      <c r="L110" s="9">
        <v>0</v>
      </c>
      <c r="M110" s="9">
        <v>0</v>
      </c>
      <c r="N110" s="9">
        <v>0</v>
      </c>
      <c r="O110" s="9">
        <v>2860.22</v>
      </c>
    </row>
    <row r="111" spans="1:15" x14ac:dyDescent="0.35">
      <c r="A111" s="10" t="s">
        <v>185</v>
      </c>
      <c r="B111" s="12">
        <v>44664</v>
      </c>
      <c r="C111" s="12">
        <v>44664</v>
      </c>
      <c r="D111" s="12">
        <v>44664</v>
      </c>
      <c r="E111" s="10" t="s">
        <v>141</v>
      </c>
      <c r="F111" s="10" t="s">
        <v>20</v>
      </c>
      <c r="G111" s="13" t="s">
        <v>21</v>
      </c>
      <c r="H111" s="10" t="s">
        <v>184</v>
      </c>
      <c r="I111" s="12" t="s">
        <v>28</v>
      </c>
      <c r="J111" s="9">
        <v>0</v>
      </c>
      <c r="K111" s="9">
        <v>3012.22</v>
      </c>
      <c r="L111" s="9">
        <v>0</v>
      </c>
      <c r="M111" s="9">
        <v>0</v>
      </c>
      <c r="N111" s="9">
        <v>0</v>
      </c>
      <c r="O111" s="9">
        <v>3012.22</v>
      </c>
    </row>
    <row r="112" spans="1:15" hidden="1" x14ac:dyDescent="0.35">
      <c r="A112" s="10" t="s">
        <v>186</v>
      </c>
      <c r="B112" s="12" t="s">
        <v>17</v>
      </c>
      <c r="C112" s="10" t="s">
        <v>17</v>
      </c>
      <c r="D112" s="10" t="s">
        <v>17</v>
      </c>
      <c r="E112" s="10" t="s">
        <v>17</v>
      </c>
      <c r="F112" s="10" t="s">
        <v>17</v>
      </c>
      <c r="G112" s="10" t="s">
        <v>17</v>
      </c>
      <c r="H112" s="10" t="s">
        <v>17</v>
      </c>
      <c r="I112" s="10" t="s">
        <v>17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</row>
    <row r="113" spans="1:15" hidden="1" x14ac:dyDescent="0.35">
      <c r="A113" s="10" t="s">
        <v>187</v>
      </c>
      <c r="B113" s="12" t="s">
        <v>17</v>
      </c>
      <c r="C113" s="10" t="s">
        <v>17</v>
      </c>
      <c r="D113" s="10" t="s">
        <v>17</v>
      </c>
      <c r="E113" s="10" t="s">
        <v>17</v>
      </c>
      <c r="F113" s="10" t="s">
        <v>17</v>
      </c>
      <c r="G113" s="10" t="s">
        <v>17</v>
      </c>
      <c r="H113" s="10" t="s">
        <v>17</v>
      </c>
      <c r="I113" s="10" t="s">
        <v>17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</row>
    <row r="114" spans="1:15" x14ac:dyDescent="0.35">
      <c r="A114" s="10" t="s">
        <v>188</v>
      </c>
      <c r="B114" s="12">
        <v>44665</v>
      </c>
      <c r="C114" s="12">
        <v>44670</v>
      </c>
      <c r="D114" s="12">
        <v>44671</v>
      </c>
      <c r="E114" s="10" t="s">
        <v>46</v>
      </c>
      <c r="F114" s="10" t="s">
        <v>20</v>
      </c>
      <c r="G114" s="13" t="s">
        <v>21</v>
      </c>
      <c r="H114" s="10" t="s">
        <v>28</v>
      </c>
      <c r="I114" s="12" t="s">
        <v>189</v>
      </c>
      <c r="J114" s="9">
        <v>1050</v>
      </c>
      <c r="K114" s="9">
        <v>2949.99</v>
      </c>
      <c r="L114" s="9">
        <v>0</v>
      </c>
      <c r="M114" s="9">
        <v>0</v>
      </c>
      <c r="N114" s="9">
        <v>0</v>
      </c>
      <c r="O114" s="9">
        <v>3999.99</v>
      </c>
    </row>
    <row r="115" spans="1:15" x14ac:dyDescent="0.35">
      <c r="A115" s="10" t="s">
        <v>190</v>
      </c>
      <c r="B115" s="12">
        <v>44665</v>
      </c>
      <c r="C115" s="12">
        <v>44669</v>
      </c>
      <c r="D115" s="12">
        <v>44671</v>
      </c>
      <c r="E115" s="10" t="s">
        <v>110</v>
      </c>
      <c r="F115" s="10" t="s">
        <v>20</v>
      </c>
      <c r="G115" s="13" t="s">
        <v>21</v>
      </c>
      <c r="H115" s="10" t="s">
        <v>28</v>
      </c>
      <c r="I115" s="12" t="s">
        <v>189</v>
      </c>
      <c r="J115" s="9">
        <v>1400</v>
      </c>
      <c r="K115" s="9">
        <v>4504.9799999999996</v>
      </c>
      <c r="L115" s="9">
        <v>0</v>
      </c>
      <c r="M115" s="9">
        <v>0</v>
      </c>
      <c r="N115" s="9">
        <v>0</v>
      </c>
      <c r="O115" s="9">
        <v>5904.98</v>
      </c>
    </row>
    <row r="116" spans="1:15" hidden="1" x14ac:dyDescent="0.35">
      <c r="A116" s="10" t="s">
        <v>191</v>
      </c>
      <c r="B116" s="12" t="s">
        <v>17</v>
      </c>
      <c r="C116" s="10" t="s">
        <v>17</v>
      </c>
      <c r="D116" s="10" t="s">
        <v>17</v>
      </c>
      <c r="E116" s="10" t="s">
        <v>17</v>
      </c>
      <c r="F116" s="10" t="s">
        <v>17</v>
      </c>
      <c r="G116" s="10" t="s">
        <v>17</v>
      </c>
      <c r="H116" s="10" t="s">
        <v>17</v>
      </c>
      <c r="I116" s="10" t="s">
        <v>17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</row>
    <row r="117" spans="1:15" x14ac:dyDescent="0.35">
      <c r="A117" s="10" t="s">
        <v>192</v>
      </c>
      <c r="B117" s="12">
        <v>44669</v>
      </c>
      <c r="C117" s="12">
        <v>44684</v>
      </c>
      <c r="D117" s="12">
        <v>44685</v>
      </c>
      <c r="E117" s="10" t="s">
        <v>193</v>
      </c>
      <c r="F117" s="10" t="s">
        <v>20</v>
      </c>
      <c r="G117" s="13" t="s">
        <v>21</v>
      </c>
      <c r="H117" s="10" t="s">
        <v>28</v>
      </c>
      <c r="I117" s="12" t="s">
        <v>86</v>
      </c>
      <c r="J117" s="9">
        <v>1170</v>
      </c>
      <c r="K117" s="9">
        <v>2372.04</v>
      </c>
      <c r="L117" s="9">
        <v>0</v>
      </c>
      <c r="M117" s="9">
        <v>0</v>
      </c>
      <c r="N117" s="9">
        <v>0</v>
      </c>
      <c r="O117" s="9">
        <v>3542.04</v>
      </c>
    </row>
    <row r="118" spans="1:15" x14ac:dyDescent="0.35">
      <c r="A118" s="10" t="s">
        <v>194</v>
      </c>
      <c r="B118" s="12">
        <v>44669</v>
      </c>
      <c r="C118" s="12">
        <v>44684</v>
      </c>
      <c r="D118" s="12">
        <v>44685</v>
      </c>
      <c r="E118" s="10" t="s">
        <v>195</v>
      </c>
      <c r="F118" s="10" t="s">
        <v>20</v>
      </c>
      <c r="G118" s="13" t="s">
        <v>21</v>
      </c>
      <c r="H118" s="10" t="s">
        <v>28</v>
      </c>
      <c r="I118" s="12" t="s">
        <v>86</v>
      </c>
      <c r="J118" s="9">
        <v>1170</v>
      </c>
      <c r="K118" s="9">
        <v>2602.04</v>
      </c>
      <c r="L118" s="9">
        <v>0</v>
      </c>
      <c r="M118" s="9">
        <v>0</v>
      </c>
      <c r="N118" s="9">
        <v>0</v>
      </c>
      <c r="O118" s="9">
        <v>3772.04</v>
      </c>
    </row>
    <row r="119" spans="1:15" hidden="1" x14ac:dyDescent="0.35">
      <c r="A119" s="10" t="s">
        <v>196</v>
      </c>
      <c r="B119" s="12" t="s">
        <v>17</v>
      </c>
      <c r="C119" s="10" t="s">
        <v>17</v>
      </c>
      <c r="D119" s="10" t="s">
        <v>17</v>
      </c>
      <c r="E119" s="10" t="s">
        <v>17</v>
      </c>
      <c r="F119" s="10" t="s">
        <v>17</v>
      </c>
      <c r="G119" s="10" t="s">
        <v>17</v>
      </c>
      <c r="H119" s="10" t="s">
        <v>17</v>
      </c>
      <c r="I119" s="10" t="s">
        <v>17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v>0</v>
      </c>
    </row>
    <row r="120" spans="1:15" hidden="1" x14ac:dyDescent="0.35">
      <c r="A120" s="10" t="s">
        <v>197</v>
      </c>
      <c r="B120" s="12" t="s">
        <v>17</v>
      </c>
      <c r="C120" s="10" t="s">
        <v>17</v>
      </c>
      <c r="D120" s="10" t="s">
        <v>17</v>
      </c>
      <c r="E120" s="10" t="s">
        <v>17</v>
      </c>
      <c r="F120" s="10" t="s">
        <v>17</v>
      </c>
      <c r="G120" s="10" t="s">
        <v>17</v>
      </c>
      <c r="H120" s="10" t="s">
        <v>17</v>
      </c>
      <c r="I120" s="10" t="s">
        <v>17</v>
      </c>
      <c r="J120" s="20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</row>
    <row r="121" spans="1:15" x14ac:dyDescent="0.35">
      <c r="A121" s="10" t="s">
        <v>198</v>
      </c>
      <c r="B121" s="12">
        <v>44670</v>
      </c>
      <c r="C121" s="12">
        <v>44680</v>
      </c>
      <c r="D121" s="12">
        <v>44709</v>
      </c>
      <c r="E121" s="10" t="s">
        <v>180</v>
      </c>
      <c r="F121" s="10" t="s">
        <v>20</v>
      </c>
      <c r="G121" s="10" t="s">
        <v>42</v>
      </c>
      <c r="H121" s="10" t="s">
        <v>28</v>
      </c>
      <c r="I121" s="12" t="s">
        <v>199</v>
      </c>
      <c r="J121" s="9">
        <v>0</v>
      </c>
      <c r="K121" s="9">
        <v>1556.21</v>
      </c>
      <c r="L121" s="9">
        <v>0</v>
      </c>
      <c r="M121" s="9">
        <v>0</v>
      </c>
      <c r="N121" s="9">
        <v>994.55</v>
      </c>
      <c r="O121" s="9">
        <v>2550.7600000000002</v>
      </c>
    </row>
    <row r="122" spans="1:15" x14ac:dyDescent="0.35">
      <c r="A122" s="10" t="s">
        <v>200</v>
      </c>
      <c r="B122" s="12">
        <v>44671</v>
      </c>
      <c r="C122" s="12">
        <v>44677</v>
      </c>
      <c r="D122" s="12">
        <v>44680</v>
      </c>
      <c r="E122" s="10" t="s">
        <v>193</v>
      </c>
      <c r="F122" s="10" t="s">
        <v>20</v>
      </c>
      <c r="G122" s="13" t="s">
        <v>21</v>
      </c>
      <c r="H122" s="10" t="s">
        <v>28</v>
      </c>
      <c r="I122" s="12" t="s">
        <v>201</v>
      </c>
      <c r="J122" s="9">
        <v>2730</v>
      </c>
      <c r="K122" s="9">
        <v>2347.75</v>
      </c>
      <c r="L122" s="9">
        <v>0</v>
      </c>
      <c r="M122" s="9">
        <v>0</v>
      </c>
      <c r="N122" s="9">
        <v>0</v>
      </c>
      <c r="O122" s="9">
        <v>5077.75</v>
      </c>
    </row>
    <row r="123" spans="1:15" x14ac:dyDescent="0.35">
      <c r="A123" s="10" t="s">
        <v>202</v>
      </c>
      <c r="B123" s="12">
        <v>44671</v>
      </c>
      <c r="C123" s="12">
        <v>44677</v>
      </c>
      <c r="D123" s="12">
        <v>44680</v>
      </c>
      <c r="E123" s="10" t="s">
        <v>195</v>
      </c>
      <c r="F123" s="10" t="s">
        <v>20</v>
      </c>
      <c r="G123" s="13" t="s">
        <v>21</v>
      </c>
      <c r="H123" s="10" t="s">
        <v>28</v>
      </c>
      <c r="I123" s="12" t="s">
        <v>201</v>
      </c>
      <c r="J123" s="9">
        <v>2730</v>
      </c>
      <c r="K123" s="9">
        <v>2347.75</v>
      </c>
      <c r="L123" s="9">
        <v>0</v>
      </c>
      <c r="M123" s="9">
        <v>0</v>
      </c>
      <c r="N123" s="9">
        <v>0</v>
      </c>
      <c r="O123" s="9">
        <v>5077.75</v>
      </c>
    </row>
    <row r="124" spans="1:15" x14ac:dyDescent="0.35">
      <c r="A124" s="10" t="s">
        <v>203</v>
      </c>
      <c r="B124" s="12">
        <v>44671</v>
      </c>
      <c r="C124" s="12">
        <v>44677</v>
      </c>
      <c r="D124" s="12">
        <v>44679</v>
      </c>
      <c r="E124" s="10" t="s">
        <v>204</v>
      </c>
      <c r="F124" s="10" t="s">
        <v>20</v>
      </c>
      <c r="G124" s="13" t="s">
        <v>21</v>
      </c>
      <c r="H124" s="10" t="s">
        <v>28</v>
      </c>
      <c r="I124" s="12" t="s">
        <v>201</v>
      </c>
      <c r="J124" s="9">
        <v>2340</v>
      </c>
      <c r="K124" s="9">
        <v>2524</v>
      </c>
      <c r="L124" s="9">
        <v>0</v>
      </c>
      <c r="M124" s="9">
        <v>0</v>
      </c>
      <c r="N124" s="9">
        <v>0</v>
      </c>
      <c r="O124" s="9">
        <v>4864.22</v>
      </c>
    </row>
    <row r="125" spans="1:15" x14ac:dyDescent="0.35">
      <c r="A125" s="10" t="s">
        <v>205</v>
      </c>
      <c r="B125" s="12">
        <v>44671</v>
      </c>
      <c r="C125" s="12">
        <v>44679</v>
      </c>
      <c r="D125" s="12">
        <v>44680</v>
      </c>
      <c r="E125" s="10" t="s">
        <v>50</v>
      </c>
      <c r="F125" s="10" t="s">
        <v>20</v>
      </c>
      <c r="G125" s="13" t="s">
        <v>21</v>
      </c>
      <c r="H125" s="10" t="s">
        <v>28</v>
      </c>
      <c r="I125" s="12" t="s">
        <v>206</v>
      </c>
      <c r="J125" s="9">
        <v>1040</v>
      </c>
      <c r="K125" s="9">
        <v>4495.33</v>
      </c>
      <c r="L125" s="9">
        <v>0</v>
      </c>
      <c r="M125" s="9">
        <v>0</v>
      </c>
      <c r="N125" s="9">
        <v>0</v>
      </c>
      <c r="O125" s="9">
        <v>5535.33</v>
      </c>
    </row>
    <row r="126" spans="1:15" x14ac:dyDescent="0.35">
      <c r="A126" s="10" t="s">
        <v>207</v>
      </c>
      <c r="B126" s="12">
        <v>44671</v>
      </c>
      <c r="C126" s="12">
        <v>44681</v>
      </c>
      <c r="D126" s="12">
        <v>44688</v>
      </c>
      <c r="E126" s="10" t="s">
        <v>27</v>
      </c>
      <c r="F126" s="10" t="s">
        <v>20</v>
      </c>
      <c r="G126" s="10" t="s">
        <v>42</v>
      </c>
      <c r="H126" s="10" t="s">
        <v>28</v>
      </c>
      <c r="I126" s="12" t="s">
        <v>208</v>
      </c>
      <c r="J126" s="9">
        <v>8119.48</v>
      </c>
      <c r="K126" s="9">
        <v>8045.64</v>
      </c>
      <c r="L126" s="9">
        <v>6811.2</v>
      </c>
      <c r="M126" s="9">
        <v>0</v>
      </c>
      <c r="N126" s="9">
        <v>541.95000000000005</v>
      </c>
      <c r="O126" s="9">
        <v>23518.27</v>
      </c>
    </row>
    <row r="127" spans="1:15" x14ac:dyDescent="0.35">
      <c r="A127" s="10" t="s">
        <v>209</v>
      </c>
      <c r="B127" s="12">
        <v>44671</v>
      </c>
      <c r="C127" s="12">
        <v>44679</v>
      </c>
      <c r="D127" s="12">
        <v>44680</v>
      </c>
      <c r="E127" s="10" t="s">
        <v>55</v>
      </c>
      <c r="F127" s="10" t="s">
        <v>20</v>
      </c>
      <c r="G127" s="13" t="s">
        <v>21</v>
      </c>
      <c r="H127" s="10" t="s">
        <v>28</v>
      </c>
      <c r="I127" s="12" t="s">
        <v>206</v>
      </c>
      <c r="J127" s="9">
        <v>1050</v>
      </c>
      <c r="K127" s="9">
        <v>4859.46</v>
      </c>
      <c r="L127" s="9">
        <v>0</v>
      </c>
      <c r="M127" s="9">
        <v>0</v>
      </c>
      <c r="N127" s="9">
        <v>0</v>
      </c>
      <c r="O127" s="9">
        <v>5909.46</v>
      </c>
    </row>
    <row r="128" spans="1:15" hidden="1" x14ac:dyDescent="0.35">
      <c r="A128" s="10" t="s">
        <v>210</v>
      </c>
      <c r="B128" s="12" t="s">
        <v>17</v>
      </c>
      <c r="C128" s="10" t="s">
        <v>17</v>
      </c>
      <c r="D128" s="10" t="s">
        <v>17</v>
      </c>
      <c r="E128" s="10" t="s">
        <v>17</v>
      </c>
      <c r="F128" s="10" t="s">
        <v>17</v>
      </c>
      <c r="G128" s="10" t="s">
        <v>17</v>
      </c>
      <c r="H128" s="10" t="s">
        <v>17</v>
      </c>
      <c r="I128" s="10" t="s">
        <v>17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9">
        <v>0</v>
      </c>
    </row>
    <row r="129" spans="1:121" hidden="1" x14ac:dyDescent="0.35">
      <c r="A129" s="10" t="s">
        <v>211</v>
      </c>
      <c r="B129" s="12" t="s">
        <v>17</v>
      </c>
      <c r="C129" s="10" t="s">
        <v>17</v>
      </c>
      <c r="D129" s="10" t="s">
        <v>17</v>
      </c>
      <c r="E129" s="10" t="s">
        <v>17</v>
      </c>
      <c r="F129" s="10" t="s">
        <v>17</v>
      </c>
      <c r="G129" s="10" t="s">
        <v>17</v>
      </c>
      <c r="H129" s="10" t="s">
        <v>17</v>
      </c>
      <c r="I129" s="10" t="s">
        <v>17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</row>
    <row r="130" spans="1:121" x14ac:dyDescent="0.35">
      <c r="A130" s="10" t="s">
        <v>212</v>
      </c>
      <c r="B130" s="12">
        <v>44676</v>
      </c>
      <c r="C130" s="12">
        <v>44678</v>
      </c>
      <c r="D130" s="12">
        <v>44679</v>
      </c>
      <c r="E130" s="10" t="s">
        <v>213</v>
      </c>
      <c r="F130" s="10" t="s">
        <v>20</v>
      </c>
      <c r="G130" s="13" t="s">
        <v>21</v>
      </c>
      <c r="H130" s="10" t="s">
        <v>28</v>
      </c>
      <c r="I130" s="12" t="s">
        <v>206</v>
      </c>
      <c r="J130" s="9">
        <v>1400</v>
      </c>
      <c r="K130" s="9">
        <v>5914.45</v>
      </c>
      <c r="L130" s="9">
        <v>0</v>
      </c>
      <c r="M130" s="9">
        <v>0</v>
      </c>
      <c r="N130" s="9">
        <v>0</v>
      </c>
      <c r="O130" s="9">
        <v>7314.45</v>
      </c>
    </row>
    <row r="131" spans="1:121" hidden="1" x14ac:dyDescent="0.35">
      <c r="A131" s="10" t="s">
        <v>214</v>
      </c>
      <c r="B131" s="12" t="s">
        <v>17</v>
      </c>
      <c r="C131" s="10" t="s">
        <v>17</v>
      </c>
      <c r="D131" s="10" t="s">
        <v>17</v>
      </c>
      <c r="E131" s="10" t="s">
        <v>17</v>
      </c>
      <c r="F131" s="10" t="s">
        <v>17</v>
      </c>
      <c r="G131" s="10" t="s">
        <v>17</v>
      </c>
      <c r="H131" s="10" t="s">
        <v>17</v>
      </c>
      <c r="I131" s="10" t="s">
        <v>17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0</v>
      </c>
    </row>
    <row r="132" spans="1:121" x14ac:dyDescent="0.35">
      <c r="A132" s="10" t="s">
        <v>215</v>
      </c>
      <c r="B132" s="12">
        <v>44676</v>
      </c>
      <c r="C132" s="12">
        <v>44678</v>
      </c>
      <c r="D132" s="12">
        <v>44679</v>
      </c>
      <c r="E132" s="10" t="s">
        <v>216</v>
      </c>
      <c r="F132" s="10" t="s">
        <v>20</v>
      </c>
      <c r="G132" s="13" t="s">
        <v>21</v>
      </c>
      <c r="H132" s="10" t="s">
        <v>28</v>
      </c>
      <c r="I132" s="12" t="s">
        <v>206</v>
      </c>
      <c r="J132" s="9">
        <v>1400</v>
      </c>
      <c r="K132" s="9">
        <v>4097.46</v>
      </c>
      <c r="L132" s="9">
        <v>0</v>
      </c>
      <c r="M132" s="9">
        <v>0</v>
      </c>
      <c r="N132" s="9">
        <v>0</v>
      </c>
      <c r="O132" s="9">
        <v>5497.46</v>
      </c>
    </row>
    <row r="133" spans="1:121" x14ac:dyDescent="0.35">
      <c r="A133" s="10" t="s">
        <v>217</v>
      </c>
      <c r="B133" s="12">
        <v>44676</v>
      </c>
      <c r="C133" s="12">
        <v>44677</v>
      </c>
      <c r="D133" s="12">
        <v>44679</v>
      </c>
      <c r="E133" s="10" t="s">
        <v>46</v>
      </c>
      <c r="F133" s="10" t="s">
        <v>20</v>
      </c>
      <c r="G133" s="13" t="s">
        <v>21</v>
      </c>
      <c r="H133" s="10" t="s">
        <v>28</v>
      </c>
      <c r="I133" s="12" t="s">
        <v>218</v>
      </c>
      <c r="J133" s="9">
        <v>1750</v>
      </c>
      <c r="K133" s="9">
        <v>6071.19</v>
      </c>
      <c r="L133" s="9">
        <v>0</v>
      </c>
      <c r="M133" s="9">
        <v>0</v>
      </c>
      <c r="N133" s="9">
        <v>0</v>
      </c>
      <c r="O133" s="9">
        <v>7821.19</v>
      </c>
    </row>
    <row r="134" spans="1:121" x14ac:dyDescent="0.35">
      <c r="A134" s="10" t="s">
        <v>219</v>
      </c>
      <c r="B134" s="12">
        <v>44676</v>
      </c>
      <c r="C134" s="12">
        <v>44686</v>
      </c>
      <c r="D134" s="12">
        <v>44687</v>
      </c>
      <c r="E134" s="10" t="s">
        <v>220</v>
      </c>
      <c r="F134" s="10" t="s">
        <v>20</v>
      </c>
      <c r="G134" s="13" t="s">
        <v>21</v>
      </c>
      <c r="H134" s="10" t="s">
        <v>28</v>
      </c>
      <c r="I134" s="12" t="s">
        <v>131</v>
      </c>
      <c r="J134" s="9">
        <v>1400</v>
      </c>
      <c r="K134" s="9">
        <v>2711.9</v>
      </c>
      <c r="L134" s="9">
        <v>0</v>
      </c>
      <c r="M134" s="9">
        <v>0</v>
      </c>
      <c r="N134" s="9">
        <v>0</v>
      </c>
      <c r="O134" s="9">
        <v>4111.8999999999996</v>
      </c>
    </row>
    <row r="135" spans="1:121" x14ac:dyDescent="0.35">
      <c r="A135" s="10" t="s">
        <v>221</v>
      </c>
      <c r="B135" s="12">
        <v>44676</v>
      </c>
      <c r="C135" s="12">
        <v>44678</v>
      </c>
      <c r="D135" s="12">
        <v>44679</v>
      </c>
      <c r="E135" s="10" t="s">
        <v>222</v>
      </c>
      <c r="F135" s="10" t="s">
        <v>20</v>
      </c>
      <c r="G135" s="13" t="s">
        <v>21</v>
      </c>
      <c r="H135" s="10" t="s">
        <v>28</v>
      </c>
      <c r="I135" s="12" t="s">
        <v>206</v>
      </c>
      <c r="J135" s="9">
        <v>1400</v>
      </c>
      <c r="K135" s="9">
        <v>5914.45</v>
      </c>
      <c r="L135" s="9">
        <v>0</v>
      </c>
      <c r="M135" s="9">
        <v>0</v>
      </c>
      <c r="N135" s="9">
        <v>0</v>
      </c>
      <c r="O135" s="9">
        <v>7314.45</v>
      </c>
    </row>
    <row r="136" spans="1:121" hidden="1" x14ac:dyDescent="0.35">
      <c r="A136" s="10" t="s">
        <v>223</v>
      </c>
      <c r="B136" s="12" t="s">
        <v>17</v>
      </c>
      <c r="C136" s="10" t="s">
        <v>17</v>
      </c>
      <c r="D136" s="10" t="s">
        <v>17</v>
      </c>
      <c r="E136" s="10" t="s">
        <v>17</v>
      </c>
      <c r="F136" s="10" t="s">
        <v>17</v>
      </c>
      <c r="G136" s="10" t="s">
        <v>17</v>
      </c>
      <c r="H136" s="10" t="s">
        <v>17</v>
      </c>
      <c r="I136" s="10" t="s">
        <v>17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</row>
    <row r="137" spans="1:121" x14ac:dyDescent="0.35">
      <c r="A137" s="10" t="s">
        <v>224</v>
      </c>
      <c r="B137" s="12">
        <v>44676</v>
      </c>
      <c r="C137" s="12">
        <v>44686</v>
      </c>
      <c r="D137" s="12">
        <v>44687</v>
      </c>
      <c r="E137" s="10" t="s">
        <v>225</v>
      </c>
      <c r="F137" s="10" t="s">
        <v>20</v>
      </c>
      <c r="G137" s="13" t="s">
        <v>21</v>
      </c>
      <c r="H137" s="10" t="s">
        <v>28</v>
      </c>
      <c r="I137" s="12" t="s">
        <v>131</v>
      </c>
      <c r="J137" s="9">
        <v>1400</v>
      </c>
      <c r="K137" s="9">
        <v>2711.9</v>
      </c>
      <c r="L137" s="9">
        <v>0</v>
      </c>
      <c r="M137" s="9">
        <v>0</v>
      </c>
      <c r="N137" s="9">
        <v>0</v>
      </c>
      <c r="O137" s="9">
        <v>4111.8999999999996</v>
      </c>
    </row>
    <row r="138" spans="1:121" s="24" customFormat="1" hidden="1" x14ac:dyDescent="0.35">
      <c r="A138" s="10" t="s">
        <v>226</v>
      </c>
      <c r="B138" s="12" t="s">
        <v>17</v>
      </c>
      <c r="C138" s="10" t="s">
        <v>17</v>
      </c>
      <c r="D138" s="10" t="s">
        <v>17</v>
      </c>
      <c r="E138" s="10" t="s">
        <v>17</v>
      </c>
      <c r="F138" s="10" t="s">
        <v>17</v>
      </c>
      <c r="G138" s="10" t="s">
        <v>17</v>
      </c>
      <c r="H138" s="10" t="s">
        <v>17</v>
      </c>
      <c r="I138" s="10" t="s">
        <v>17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</row>
    <row r="139" spans="1:121" x14ac:dyDescent="0.35">
      <c r="A139" s="10" t="s">
        <v>227</v>
      </c>
      <c r="B139" s="12">
        <v>44679</v>
      </c>
      <c r="C139" s="12">
        <v>44684</v>
      </c>
      <c r="D139" s="12">
        <v>44684</v>
      </c>
      <c r="E139" s="10" t="s">
        <v>228</v>
      </c>
      <c r="F139" s="10" t="s">
        <v>20</v>
      </c>
      <c r="G139" s="13" t="s">
        <v>21</v>
      </c>
      <c r="H139" s="10" t="s">
        <v>28</v>
      </c>
      <c r="I139" s="12" t="s">
        <v>86</v>
      </c>
      <c r="J139" s="9">
        <v>780</v>
      </c>
      <c r="K139" s="9">
        <v>5790.04</v>
      </c>
      <c r="L139" s="9">
        <v>0</v>
      </c>
      <c r="M139" s="9">
        <v>0</v>
      </c>
      <c r="N139" s="9">
        <v>0</v>
      </c>
      <c r="O139" s="9">
        <v>6570.04</v>
      </c>
    </row>
    <row r="140" spans="1:121" hidden="1" x14ac:dyDescent="0.35">
      <c r="A140" s="10" t="s">
        <v>229</v>
      </c>
      <c r="B140" s="12" t="s">
        <v>17</v>
      </c>
      <c r="C140" s="10" t="s">
        <v>17</v>
      </c>
      <c r="D140" s="10" t="s">
        <v>17</v>
      </c>
      <c r="E140" s="10" t="s">
        <v>17</v>
      </c>
      <c r="F140" s="10" t="s">
        <v>17</v>
      </c>
      <c r="G140" s="10" t="s">
        <v>17</v>
      </c>
      <c r="H140" s="10" t="s">
        <v>17</v>
      </c>
      <c r="I140" s="10" t="s">
        <v>17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</row>
    <row r="141" spans="1:121" x14ac:dyDescent="0.35">
      <c r="A141" s="10" t="s">
        <v>230</v>
      </c>
      <c r="B141" s="12">
        <v>44683</v>
      </c>
      <c r="C141" s="12">
        <v>44689</v>
      </c>
      <c r="D141" s="12">
        <v>44691</v>
      </c>
      <c r="E141" s="10" t="s">
        <v>195</v>
      </c>
      <c r="F141" s="10" t="s">
        <v>20</v>
      </c>
      <c r="G141" s="13" t="s">
        <v>21</v>
      </c>
      <c r="H141" s="10" t="s">
        <v>28</v>
      </c>
      <c r="I141" s="12" t="s">
        <v>231</v>
      </c>
      <c r="J141" s="9">
        <v>1750</v>
      </c>
      <c r="K141" s="9">
        <v>3757.48</v>
      </c>
      <c r="L141" s="9">
        <v>0</v>
      </c>
      <c r="M141" s="9">
        <v>0</v>
      </c>
      <c r="N141" s="9">
        <v>0</v>
      </c>
      <c r="O141" s="9">
        <v>5507.48</v>
      </c>
    </row>
    <row r="142" spans="1:121" hidden="1" x14ac:dyDescent="0.35">
      <c r="A142" s="10" t="s">
        <v>232</v>
      </c>
      <c r="B142" s="12" t="s">
        <v>17</v>
      </c>
      <c r="C142" s="10" t="s">
        <v>17</v>
      </c>
      <c r="D142" s="10" t="s">
        <v>17</v>
      </c>
      <c r="E142" s="10" t="s">
        <v>17</v>
      </c>
      <c r="F142" s="10" t="s">
        <v>17</v>
      </c>
      <c r="G142" s="10" t="s">
        <v>17</v>
      </c>
      <c r="H142" s="10" t="s">
        <v>17</v>
      </c>
      <c r="I142" s="10" t="s">
        <v>17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</row>
    <row r="143" spans="1:121" x14ac:dyDescent="0.35">
      <c r="A143" s="10" t="s">
        <v>233</v>
      </c>
      <c r="B143" s="12">
        <v>44683</v>
      </c>
      <c r="C143" s="12">
        <v>44697</v>
      </c>
      <c r="D143" s="12">
        <v>44698</v>
      </c>
      <c r="E143" s="10" t="s">
        <v>234</v>
      </c>
      <c r="F143" s="10" t="s">
        <v>20</v>
      </c>
      <c r="G143" s="13" t="s">
        <v>21</v>
      </c>
      <c r="H143" s="10" t="s">
        <v>28</v>
      </c>
      <c r="I143" s="12" t="s">
        <v>86</v>
      </c>
      <c r="J143" s="9">
        <v>1170</v>
      </c>
      <c r="K143" s="9">
        <v>2480.04</v>
      </c>
      <c r="L143" s="9">
        <v>0</v>
      </c>
      <c r="M143" s="9">
        <v>0</v>
      </c>
      <c r="N143" s="9">
        <v>0</v>
      </c>
      <c r="O143" s="9">
        <v>3650.04</v>
      </c>
    </row>
    <row r="144" spans="1:121" x14ac:dyDescent="0.35">
      <c r="A144" s="10" t="s">
        <v>235</v>
      </c>
      <c r="B144" s="12">
        <v>44683</v>
      </c>
      <c r="C144" s="12">
        <v>44697</v>
      </c>
      <c r="D144" s="12">
        <v>44698</v>
      </c>
      <c r="E144" s="10" t="s">
        <v>236</v>
      </c>
      <c r="F144" s="10" t="s">
        <v>20</v>
      </c>
      <c r="G144" s="13" t="s">
        <v>21</v>
      </c>
      <c r="H144" s="10" t="s">
        <v>237</v>
      </c>
      <c r="I144" s="12" t="s">
        <v>86</v>
      </c>
      <c r="J144" s="9">
        <v>1170</v>
      </c>
      <c r="K144" s="9">
        <v>1373.19</v>
      </c>
      <c r="L144" s="9">
        <v>0</v>
      </c>
      <c r="M144" s="9">
        <v>0</v>
      </c>
      <c r="N144" s="9">
        <v>0</v>
      </c>
      <c r="O144" s="9">
        <v>2543.19</v>
      </c>
    </row>
    <row r="145" spans="1:15" hidden="1" x14ac:dyDescent="0.35">
      <c r="A145" s="10" t="s">
        <v>238</v>
      </c>
      <c r="B145" s="12" t="s">
        <v>17</v>
      </c>
      <c r="C145" s="10" t="s">
        <v>17</v>
      </c>
      <c r="D145" s="10" t="s">
        <v>17</v>
      </c>
      <c r="E145" s="10" t="s">
        <v>17</v>
      </c>
      <c r="F145" s="10" t="s">
        <v>17</v>
      </c>
      <c r="G145" s="10" t="s">
        <v>17</v>
      </c>
      <c r="H145" s="10" t="s">
        <v>17</v>
      </c>
      <c r="I145" s="10" t="s">
        <v>17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</row>
    <row r="146" spans="1:15" x14ac:dyDescent="0.35">
      <c r="A146" s="10" t="s">
        <v>239</v>
      </c>
      <c r="B146" s="12">
        <v>44683</v>
      </c>
      <c r="C146" s="12">
        <v>44684</v>
      </c>
      <c r="D146" s="12">
        <v>44686</v>
      </c>
      <c r="E146" s="10" t="s">
        <v>104</v>
      </c>
      <c r="F146" s="10" t="s">
        <v>20</v>
      </c>
      <c r="G146" s="13" t="s">
        <v>21</v>
      </c>
      <c r="H146" s="10" t="s">
        <v>28</v>
      </c>
      <c r="I146" s="12" t="s">
        <v>240</v>
      </c>
      <c r="J146" s="9">
        <v>1750</v>
      </c>
      <c r="K146" s="9">
        <v>5443.16</v>
      </c>
      <c r="L146" s="9">
        <v>0</v>
      </c>
      <c r="M146" s="9">
        <v>0</v>
      </c>
      <c r="N146" s="9">
        <v>0</v>
      </c>
      <c r="O146" s="9">
        <v>7193.16</v>
      </c>
    </row>
    <row r="147" spans="1:15" x14ac:dyDescent="0.35">
      <c r="A147" s="10" t="s">
        <v>241</v>
      </c>
      <c r="B147" s="12">
        <v>44683</v>
      </c>
      <c r="C147" s="12">
        <v>44689</v>
      </c>
      <c r="D147" s="12">
        <v>44691</v>
      </c>
      <c r="E147" s="10" t="s">
        <v>193</v>
      </c>
      <c r="F147" s="10" t="s">
        <v>20</v>
      </c>
      <c r="G147" s="13" t="s">
        <v>21</v>
      </c>
      <c r="H147" s="10" t="s">
        <v>28</v>
      </c>
      <c r="I147" s="12" t="s">
        <v>231</v>
      </c>
      <c r="J147" s="9">
        <v>1750</v>
      </c>
      <c r="K147" s="9">
        <v>3378.48</v>
      </c>
      <c r="L147" s="9">
        <v>0</v>
      </c>
      <c r="M147" s="9">
        <v>0</v>
      </c>
      <c r="N147" s="9">
        <v>0</v>
      </c>
      <c r="O147" s="9">
        <v>5128.4799999999996</v>
      </c>
    </row>
    <row r="148" spans="1:15" x14ac:dyDescent="0.35">
      <c r="A148" s="10" t="s">
        <v>242</v>
      </c>
      <c r="B148" s="12">
        <v>44683</v>
      </c>
      <c r="C148" s="12">
        <v>44690</v>
      </c>
      <c r="D148" s="12">
        <v>44690</v>
      </c>
      <c r="E148" s="10" t="s">
        <v>46</v>
      </c>
      <c r="F148" s="10" t="s">
        <v>20</v>
      </c>
      <c r="G148" s="13" t="s">
        <v>21</v>
      </c>
      <c r="H148" s="10" t="s">
        <v>243</v>
      </c>
      <c r="I148" s="12" t="s">
        <v>67</v>
      </c>
      <c r="J148" s="9">
        <v>780</v>
      </c>
      <c r="K148" s="9">
        <v>3974.04</v>
      </c>
      <c r="L148" s="9">
        <v>0</v>
      </c>
      <c r="M148" s="9">
        <v>0</v>
      </c>
      <c r="N148" s="9">
        <v>0</v>
      </c>
      <c r="O148" s="9">
        <v>4754.04</v>
      </c>
    </row>
    <row r="149" spans="1:15" x14ac:dyDescent="0.35">
      <c r="A149" s="10" t="s">
        <v>244</v>
      </c>
      <c r="B149" s="12">
        <v>44683</v>
      </c>
      <c r="C149" s="12">
        <v>44690</v>
      </c>
      <c r="D149" s="12">
        <v>44690</v>
      </c>
      <c r="E149" s="10" t="s">
        <v>50</v>
      </c>
      <c r="F149" s="10" t="s">
        <v>20</v>
      </c>
      <c r="G149" s="13" t="s">
        <v>21</v>
      </c>
      <c r="H149" s="10" t="s">
        <v>28</v>
      </c>
      <c r="I149" s="12" t="s">
        <v>67</v>
      </c>
      <c r="J149" s="9">
        <v>850</v>
      </c>
      <c r="K149" s="9">
        <v>3974.04</v>
      </c>
      <c r="L149" s="9">
        <v>0</v>
      </c>
      <c r="M149" s="9">
        <v>0</v>
      </c>
      <c r="N149" s="9">
        <v>0</v>
      </c>
      <c r="O149" s="9">
        <v>4824.04</v>
      </c>
    </row>
    <row r="150" spans="1:15" hidden="1" x14ac:dyDescent="0.35">
      <c r="A150" s="10" t="s">
        <v>245</v>
      </c>
      <c r="B150" s="12" t="s">
        <v>17</v>
      </c>
      <c r="C150" s="10" t="s">
        <v>17</v>
      </c>
      <c r="D150" s="10" t="s">
        <v>17</v>
      </c>
      <c r="E150" s="10" t="s">
        <v>17</v>
      </c>
      <c r="F150" s="10" t="s">
        <v>17</v>
      </c>
      <c r="G150" s="10" t="s">
        <v>17</v>
      </c>
      <c r="H150" s="10" t="s">
        <v>17</v>
      </c>
      <c r="I150" s="10" t="s">
        <v>17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</row>
    <row r="151" spans="1:15" x14ac:dyDescent="0.35">
      <c r="A151" s="10" t="s">
        <v>246</v>
      </c>
      <c r="B151" s="12">
        <v>44684</v>
      </c>
      <c r="C151" s="12">
        <v>44689</v>
      </c>
      <c r="D151" s="12">
        <v>44691</v>
      </c>
      <c r="E151" s="10" t="s">
        <v>204</v>
      </c>
      <c r="F151" s="10" t="s">
        <v>20</v>
      </c>
      <c r="G151" s="13" t="s">
        <v>21</v>
      </c>
      <c r="H151" s="10" t="s">
        <v>28</v>
      </c>
      <c r="I151" s="12" t="s">
        <v>231</v>
      </c>
      <c r="J151" s="9">
        <v>1312.5</v>
      </c>
      <c r="K151" s="9">
        <v>3378.48</v>
      </c>
      <c r="L151" s="9">
        <v>0</v>
      </c>
      <c r="M151" s="9">
        <v>4776.45</v>
      </c>
      <c r="N151" s="9">
        <v>0</v>
      </c>
      <c r="O151" s="9">
        <v>9467.43</v>
      </c>
    </row>
    <row r="152" spans="1:15" x14ac:dyDescent="0.35">
      <c r="A152" s="10" t="s">
        <v>247</v>
      </c>
      <c r="B152" s="12">
        <v>44684</v>
      </c>
      <c r="C152" s="12">
        <v>44692</v>
      </c>
      <c r="D152" s="12">
        <v>44694</v>
      </c>
      <c r="E152" s="10" t="s">
        <v>50</v>
      </c>
      <c r="F152" s="10" t="s">
        <v>20</v>
      </c>
      <c r="G152" s="13" t="s">
        <v>21</v>
      </c>
      <c r="H152" s="10" t="s">
        <v>28</v>
      </c>
      <c r="I152" s="12" t="s">
        <v>248</v>
      </c>
      <c r="J152" s="9">
        <v>1520</v>
      </c>
      <c r="K152" s="9">
        <v>5473.04</v>
      </c>
      <c r="L152" s="9">
        <v>0</v>
      </c>
      <c r="M152" s="9">
        <v>0</v>
      </c>
      <c r="N152" s="9">
        <v>0</v>
      </c>
      <c r="O152" s="9">
        <v>6993.04</v>
      </c>
    </row>
    <row r="153" spans="1:15" x14ac:dyDescent="0.35">
      <c r="A153" s="10" t="s">
        <v>249</v>
      </c>
      <c r="B153" s="12">
        <v>44684</v>
      </c>
      <c r="C153" s="12">
        <v>44692</v>
      </c>
      <c r="D153" s="12">
        <v>44694</v>
      </c>
      <c r="E153" s="10" t="s">
        <v>46</v>
      </c>
      <c r="F153" s="10" t="s">
        <v>20</v>
      </c>
      <c r="G153" s="13" t="s">
        <v>21</v>
      </c>
      <c r="H153" s="10" t="s">
        <v>243</v>
      </c>
      <c r="I153" s="12" t="s">
        <v>248</v>
      </c>
      <c r="J153" s="9">
        <v>1400</v>
      </c>
      <c r="K153" s="9">
        <v>5473.04</v>
      </c>
      <c r="L153" s="9">
        <v>0</v>
      </c>
      <c r="M153" s="9">
        <v>0</v>
      </c>
      <c r="N153" s="9">
        <v>0</v>
      </c>
      <c r="O153" s="9">
        <v>6873.04</v>
      </c>
    </row>
    <row r="154" spans="1:15" x14ac:dyDescent="0.35">
      <c r="A154" s="10" t="s">
        <v>250</v>
      </c>
      <c r="B154" s="12">
        <v>44684</v>
      </c>
      <c r="C154" s="12">
        <v>44692</v>
      </c>
      <c r="D154" s="12">
        <v>44693</v>
      </c>
      <c r="E154" s="10" t="s">
        <v>19</v>
      </c>
      <c r="F154" s="10" t="s">
        <v>20</v>
      </c>
      <c r="G154" s="13" t="s">
        <v>21</v>
      </c>
      <c r="H154" s="10" t="s">
        <v>243</v>
      </c>
      <c r="I154" s="12" t="s">
        <v>248</v>
      </c>
      <c r="J154" s="9">
        <v>1050</v>
      </c>
      <c r="K154" s="9">
        <v>5646.04</v>
      </c>
      <c r="L154" s="9">
        <v>0</v>
      </c>
      <c r="M154" s="9">
        <v>0</v>
      </c>
      <c r="N154" s="9">
        <v>0</v>
      </c>
      <c r="O154" s="9">
        <v>6696.04</v>
      </c>
    </row>
    <row r="155" spans="1:15" x14ac:dyDescent="0.35">
      <c r="A155" s="10" t="s">
        <v>251</v>
      </c>
      <c r="B155" s="12">
        <v>44684</v>
      </c>
      <c r="C155" s="12">
        <v>44692</v>
      </c>
      <c r="D155" s="12">
        <v>44694</v>
      </c>
      <c r="E155" s="10" t="s">
        <v>252</v>
      </c>
      <c r="F155" s="10" t="s">
        <v>20</v>
      </c>
      <c r="G155" s="13" t="s">
        <v>21</v>
      </c>
      <c r="H155" s="10" t="s">
        <v>28</v>
      </c>
      <c r="I155" s="12" t="s">
        <v>248</v>
      </c>
      <c r="J155" s="9">
        <v>1400</v>
      </c>
      <c r="K155" s="9">
        <v>5473.04</v>
      </c>
      <c r="L155" s="9">
        <v>0</v>
      </c>
      <c r="M155" s="9">
        <v>0</v>
      </c>
      <c r="N155" s="9">
        <v>0</v>
      </c>
      <c r="O155" s="9">
        <v>6873.04</v>
      </c>
    </row>
    <row r="156" spans="1:15" hidden="1" x14ac:dyDescent="0.35">
      <c r="A156" s="10" t="s">
        <v>253</v>
      </c>
      <c r="B156" s="12" t="s">
        <v>17</v>
      </c>
      <c r="C156" s="10" t="s">
        <v>17</v>
      </c>
      <c r="D156" s="10" t="s">
        <v>17</v>
      </c>
      <c r="E156" s="10" t="s">
        <v>17</v>
      </c>
      <c r="F156" s="10" t="s">
        <v>17</v>
      </c>
      <c r="G156" s="10" t="s">
        <v>17</v>
      </c>
      <c r="H156" s="10" t="s">
        <v>17</v>
      </c>
      <c r="I156" s="10" t="s">
        <v>17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</row>
    <row r="157" spans="1:15" hidden="1" x14ac:dyDescent="0.35">
      <c r="A157" s="10" t="s">
        <v>254</v>
      </c>
      <c r="B157" s="12" t="s">
        <v>17</v>
      </c>
      <c r="C157" s="10" t="s">
        <v>17</v>
      </c>
      <c r="D157" s="10" t="s">
        <v>17</v>
      </c>
      <c r="E157" s="10" t="s">
        <v>17</v>
      </c>
      <c r="F157" s="10" t="s">
        <v>17</v>
      </c>
      <c r="G157" s="10" t="s">
        <v>17</v>
      </c>
      <c r="H157" s="10" t="s">
        <v>17</v>
      </c>
      <c r="I157" s="10" t="s">
        <v>17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</row>
    <row r="158" spans="1:15" hidden="1" x14ac:dyDescent="0.35">
      <c r="A158" s="10" t="s">
        <v>255</v>
      </c>
      <c r="B158" s="12" t="s">
        <v>17</v>
      </c>
      <c r="C158" s="10" t="s">
        <v>17</v>
      </c>
      <c r="D158" s="10" t="s">
        <v>17</v>
      </c>
      <c r="E158" s="10" t="s">
        <v>17</v>
      </c>
      <c r="F158" s="10" t="s">
        <v>17</v>
      </c>
      <c r="G158" s="10" t="s">
        <v>17</v>
      </c>
      <c r="H158" s="10" t="s">
        <v>17</v>
      </c>
      <c r="I158" s="10" t="s">
        <v>17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</row>
    <row r="159" spans="1:15" hidden="1" x14ac:dyDescent="0.35">
      <c r="A159" s="10" t="s">
        <v>256</v>
      </c>
      <c r="B159" s="12" t="s">
        <v>17</v>
      </c>
      <c r="C159" s="10" t="s">
        <v>17</v>
      </c>
      <c r="D159" s="10" t="s">
        <v>17</v>
      </c>
      <c r="E159" s="10" t="s">
        <v>17</v>
      </c>
      <c r="F159" s="10" t="s">
        <v>17</v>
      </c>
      <c r="G159" s="10" t="s">
        <v>17</v>
      </c>
      <c r="H159" s="10" t="s">
        <v>17</v>
      </c>
      <c r="I159" s="10" t="s">
        <v>17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0</v>
      </c>
    </row>
    <row r="160" spans="1:15" hidden="1" x14ac:dyDescent="0.35">
      <c r="A160" s="10" t="s">
        <v>257</v>
      </c>
      <c r="B160" s="12" t="s">
        <v>17</v>
      </c>
      <c r="C160" s="10" t="s">
        <v>17</v>
      </c>
      <c r="D160" s="10" t="s">
        <v>17</v>
      </c>
      <c r="E160" s="10" t="s">
        <v>17</v>
      </c>
      <c r="F160" s="10" t="s">
        <v>17</v>
      </c>
      <c r="G160" s="10" t="s">
        <v>17</v>
      </c>
      <c r="H160" s="10" t="s">
        <v>17</v>
      </c>
      <c r="I160" s="10" t="s">
        <v>17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</row>
    <row r="161" spans="1:15" hidden="1" x14ac:dyDescent="0.35">
      <c r="A161" s="10" t="s">
        <v>258</v>
      </c>
      <c r="B161" s="12" t="s">
        <v>17</v>
      </c>
      <c r="C161" s="10" t="s">
        <v>17</v>
      </c>
      <c r="D161" s="10" t="s">
        <v>17</v>
      </c>
      <c r="E161" s="10" t="s">
        <v>17</v>
      </c>
      <c r="F161" s="10" t="s">
        <v>17</v>
      </c>
      <c r="G161" s="10" t="s">
        <v>17</v>
      </c>
      <c r="H161" s="10" t="s">
        <v>17</v>
      </c>
      <c r="I161" s="10" t="s">
        <v>17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0</v>
      </c>
    </row>
    <row r="162" spans="1:15" hidden="1" x14ac:dyDescent="0.35">
      <c r="A162" s="10" t="s">
        <v>259</v>
      </c>
      <c r="B162" s="12" t="s">
        <v>17</v>
      </c>
      <c r="C162" s="10" t="s">
        <v>17</v>
      </c>
      <c r="D162" s="10" t="s">
        <v>17</v>
      </c>
      <c r="E162" s="10" t="s">
        <v>17</v>
      </c>
      <c r="F162" s="10" t="s">
        <v>17</v>
      </c>
      <c r="G162" s="10" t="s">
        <v>17</v>
      </c>
      <c r="H162" s="10" t="s">
        <v>17</v>
      </c>
      <c r="I162" s="10" t="s">
        <v>17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</row>
    <row r="163" spans="1:15" x14ac:dyDescent="0.35">
      <c r="A163" s="10" t="s">
        <v>260</v>
      </c>
      <c r="B163" s="12">
        <v>44690</v>
      </c>
      <c r="C163" s="12">
        <v>44695</v>
      </c>
      <c r="D163" s="12">
        <v>44701</v>
      </c>
      <c r="E163" s="10" t="s">
        <v>50</v>
      </c>
      <c r="F163" s="10" t="s">
        <v>20</v>
      </c>
      <c r="G163" s="10" t="s">
        <v>42</v>
      </c>
      <c r="H163" s="10" t="s">
        <v>28</v>
      </c>
      <c r="I163" s="12" t="s">
        <v>261</v>
      </c>
      <c r="J163" s="9">
        <v>11491.2</v>
      </c>
      <c r="K163" s="9">
        <v>19112.98</v>
      </c>
      <c r="L163" s="9">
        <v>17114.86</v>
      </c>
      <c r="M163" s="9">
        <v>0</v>
      </c>
      <c r="N163" s="9">
        <v>527.33000000000004</v>
      </c>
      <c r="O163" s="9">
        <v>48246.37</v>
      </c>
    </row>
    <row r="164" spans="1:15" x14ac:dyDescent="0.35">
      <c r="A164" s="10" t="s">
        <v>262</v>
      </c>
      <c r="B164" s="12">
        <v>44690</v>
      </c>
      <c r="C164" s="12">
        <v>44695</v>
      </c>
      <c r="D164" s="12">
        <v>44701</v>
      </c>
      <c r="E164" s="10" t="s">
        <v>88</v>
      </c>
      <c r="F164" s="10" t="s">
        <v>20</v>
      </c>
      <c r="G164" s="10" t="s">
        <v>42</v>
      </c>
      <c r="H164" s="10" t="s">
        <v>243</v>
      </c>
      <c r="I164" s="12" t="s">
        <v>261</v>
      </c>
      <c r="J164" s="9">
        <v>8967.5</v>
      </c>
      <c r="K164" s="9">
        <v>19112.98</v>
      </c>
      <c r="L164" s="9">
        <v>17114.86</v>
      </c>
      <c r="M164" s="9">
        <v>0</v>
      </c>
      <c r="N164" s="9">
        <v>527.33000000000004</v>
      </c>
      <c r="O164" s="9">
        <v>45722.67</v>
      </c>
    </row>
    <row r="165" spans="1:15" hidden="1" x14ac:dyDescent="0.35">
      <c r="A165" s="10" t="s">
        <v>263</v>
      </c>
      <c r="B165" s="12" t="s">
        <v>17</v>
      </c>
      <c r="C165" s="10" t="s">
        <v>17</v>
      </c>
      <c r="D165" s="10" t="s">
        <v>17</v>
      </c>
      <c r="E165" s="10" t="s">
        <v>17</v>
      </c>
      <c r="F165" s="10" t="s">
        <v>17</v>
      </c>
      <c r="G165" s="10" t="s">
        <v>17</v>
      </c>
      <c r="H165" s="10" t="s">
        <v>17</v>
      </c>
      <c r="I165" s="10" t="s">
        <v>17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</row>
    <row r="166" spans="1:15" s="29" customFormat="1" x14ac:dyDescent="0.35">
      <c r="A166" s="25" t="s">
        <v>264</v>
      </c>
      <c r="B166" s="12">
        <v>44690</v>
      </c>
      <c r="C166" s="26">
        <v>44695</v>
      </c>
      <c r="D166" s="12">
        <v>44701</v>
      </c>
      <c r="E166" s="10" t="s">
        <v>46</v>
      </c>
      <c r="F166" s="10" t="s">
        <v>20</v>
      </c>
      <c r="G166" s="10" t="s">
        <v>42</v>
      </c>
      <c r="H166" s="10" t="s">
        <v>28</v>
      </c>
      <c r="I166" s="12" t="s">
        <v>261</v>
      </c>
      <c r="J166" s="9">
        <v>5771.25</v>
      </c>
      <c r="K166" s="9">
        <v>26203.16</v>
      </c>
      <c r="L166" s="9">
        <v>12729.28</v>
      </c>
      <c r="M166" s="9">
        <f>L166+K166+J166</f>
        <v>44703.69</v>
      </c>
      <c r="N166" s="9">
        <v>367.07</v>
      </c>
      <c r="O166" s="9">
        <v>45070.76</v>
      </c>
    </row>
    <row r="167" spans="1:15" x14ac:dyDescent="0.35">
      <c r="A167" s="10" t="s">
        <v>265</v>
      </c>
      <c r="B167" s="12">
        <v>44690</v>
      </c>
      <c r="C167" s="12">
        <v>44695</v>
      </c>
      <c r="D167" s="12">
        <v>44701</v>
      </c>
      <c r="E167" s="10" t="s">
        <v>27</v>
      </c>
      <c r="F167" s="10" t="s">
        <v>20</v>
      </c>
      <c r="G167" s="10" t="s">
        <v>42</v>
      </c>
      <c r="H167" s="10" t="s">
        <v>28</v>
      </c>
      <c r="I167" s="12" t="s">
        <v>261</v>
      </c>
      <c r="J167" s="9">
        <v>8967.5</v>
      </c>
      <c r="K167" s="9">
        <v>19112.98</v>
      </c>
      <c r="L167" s="9">
        <v>17114.86</v>
      </c>
      <c r="M167" s="9">
        <f>L167+K167+J167</f>
        <v>45195.34</v>
      </c>
      <c r="N167" s="9">
        <v>527.33000000000004</v>
      </c>
      <c r="O167" s="9">
        <v>45722.67</v>
      </c>
    </row>
    <row r="168" spans="1:15" x14ac:dyDescent="0.35">
      <c r="A168" s="10" t="s">
        <v>266</v>
      </c>
      <c r="B168" s="12">
        <v>44691</v>
      </c>
      <c r="C168" s="12">
        <v>44698</v>
      </c>
      <c r="D168" s="12">
        <v>44703</v>
      </c>
      <c r="E168" s="10" t="s">
        <v>267</v>
      </c>
      <c r="F168" s="10" t="s">
        <v>20</v>
      </c>
      <c r="G168" s="13" t="s">
        <v>21</v>
      </c>
      <c r="H168" s="10" t="s">
        <v>243</v>
      </c>
      <c r="I168" s="12" t="s">
        <v>67</v>
      </c>
      <c r="J168" s="9">
        <v>2730</v>
      </c>
      <c r="K168" s="9">
        <v>3649.04</v>
      </c>
      <c r="L168" s="9">
        <v>0</v>
      </c>
      <c r="M168" s="9">
        <v>0</v>
      </c>
      <c r="N168" s="9">
        <v>0</v>
      </c>
      <c r="O168" s="9">
        <v>6379.04</v>
      </c>
    </row>
    <row r="169" spans="1:15" x14ac:dyDescent="0.35">
      <c r="A169" s="10" t="s">
        <v>268</v>
      </c>
      <c r="B169" s="12">
        <v>44692</v>
      </c>
      <c r="C169" s="12">
        <v>44705</v>
      </c>
      <c r="D169" s="12">
        <v>44707</v>
      </c>
      <c r="E169" s="10" t="s">
        <v>110</v>
      </c>
      <c r="F169" s="10" t="s">
        <v>20</v>
      </c>
      <c r="G169" s="13" t="s">
        <v>21</v>
      </c>
      <c r="H169" s="10" t="s">
        <v>28</v>
      </c>
      <c r="I169" s="12" t="s">
        <v>86</v>
      </c>
      <c r="J169" s="9">
        <v>2340</v>
      </c>
      <c r="K169" s="9">
        <v>3030.04</v>
      </c>
      <c r="L169" s="9">
        <v>0</v>
      </c>
      <c r="M169" s="9">
        <v>0</v>
      </c>
      <c r="N169" s="9">
        <v>0</v>
      </c>
      <c r="O169" s="9">
        <v>5370.04</v>
      </c>
    </row>
    <row r="170" spans="1:15" x14ac:dyDescent="0.35">
      <c r="A170" s="10" t="s">
        <v>269</v>
      </c>
      <c r="B170" s="12">
        <v>44692</v>
      </c>
      <c r="C170" s="12">
        <v>44705</v>
      </c>
      <c r="D170" s="12">
        <v>44707</v>
      </c>
      <c r="E170" s="10" t="s">
        <v>102</v>
      </c>
      <c r="F170" s="10" t="s">
        <v>20</v>
      </c>
      <c r="G170" s="13" t="s">
        <v>21</v>
      </c>
      <c r="H170" s="10" t="s">
        <v>28</v>
      </c>
      <c r="I170" s="12" t="s">
        <v>86</v>
      </c>
      <c r="J170" s="9">
        <v>2340</v>
      </c>
      <c r="K170" s="9">
        <v>3030.04</v>
      </c>
      <c r="L170" s="9">
        <v>0</v>
      </c>
      <c r="M170" s="9">
        <v>0</v>
      </c>
      <c r="N170" s="9">
        <v>0</v>
      </c>
      <c r="O170" s="9">
        <v>5370.04</v>
      </c>
    </row>
    <row r="171" spans="1:15" x14ac:dyDescent="0.35">
      <c r="A171" s="10" t="s">
        <v>270</v>
      </c>
      <c r="B171" s="12">
        <v>44692</v>
      </c>
      <c r="C171" s="12">
        <v>44705</v>
      </c>
      <c r="D171" s="12">
        <v>44707</v>
      </c>
      <c r="E171" s="10" t="s">
        <v>271</v>
      </c>
      <c r="F171" s="10" t="s">
        <v>20</v>
      </c>
      <c r="G171" s="13" t="s">
        <v>21</v>
      </c>
      <c r="H171" s="10" t="s">
        <v>28</v>
      </c>
      <c r="I171" s="12" t="s">
        <v>86</v>
      </c>
      <c r="J171" s="9">
        <v>2340</v>
      </c>
      <c r="K171" s="9">
        <v>3473.4</v>
      </c>
      <c r="L171" s="9">
        <v>0</v>
      </c>
      <c r="M171" s="9">
        <v>0</v>
      </c>
      <c r="N171" s="9">
        <v>0</v>
      </c>
      <c r="O171" s="9">
        <v>5813.4</v>
      </c>
    </row>
    <row r="172" spans="1:15" x14ac:dyDescent="0.35">
      <c r="A172" s="10" t="s">
        <v>272</v>
      </c>
      <c r="B172" s="12">
        <v>44692</v>
      </c>
      <c r="C172" s="12">
        <v>44705</v>
      </c>
      <c r="D172" s="12">
        <v>44707</v>
      </c>
      <c r="E172" s="10" t="s">
        <v>273</v>
      </c>
      <c r="F172" s="10" t="s">
        <v>20</v>
      </c>
      <c r="G172" s="13" t="s">
        <v>21</v>
      </c>
      <c r="H172" s="10" t="s">
        <v>28</v>
      </c>
      <c r="I172" s="12" t="s">
        <v>86</v>
      </c>
      <c r="J172" s="9">
        <v>2340</v>
      </c>
      <c r="K172" s="9">
        <v>3320.03</v>
      </c>
      <c r="L172" s="9">
        <v>0</v>
      </c>
      <c r="M172" s="9">
        <v>0</v>
      </c>
      <c r="N172" s="9">
        <v>0</v>
      </c>
      <c r="O172" s="9">
        <v>5660.03</v>
      </c>
    </row>
    <row r="173" spans="1:15" hidden="1" x14ac:dyDescent="0.35">
      <c r="A173" s="10" t="s">
        <v>274</v>
      </c>
      <c r="B173" s="12" t="s">
        <v>17</v>
      </c>
      <c r="C173" s="10" t="s">
        <v>17</v>
      </c>
      <c r="D173" s="10" t="s">
        <v>17</v>
      </c>
      <c r="E173" s="10" t="s">
        <v>17</v>
      </c>
      <c r="F173" s="10" t="s">
        <v>17</v>
      </c>
      <c r="G173" s="10" t="s">
        <v>17</v>
      </c>
      <c r="H173" s="10" t="s">
        <v>17</v>
      </c>
      <c r="I173" s="10" t="s">
        <v>17</v>
      </c>
      <c r="J173" s="9">
        <v>0</v>
      </c>
      <c r="K173" s="9">
        <v>0</v>
      </c>
      <c r="L173" s="9">
        <v>0</v>
      </c>
      <c r="M173" s="9">
        <v>0</v>
      </c>
      <c r="N173" s="9">
        <v>0</v>
      </c>
      <c r="O173" s="9">
        <v>0</v>
      </c>
    </row>
    <row r="174" spans="1:15" x14ac:dyDescent="0.35">
      <c r="A174" s="10" t="s">
        <v>275</v>
      </c>
      <c r="B174" s="12">
        <v>44691</v>
      </c>
      <c r="C174" s="12">
        <v>44698</v>
      </c>
      <c r="D174" s="12">
        <v>44701</v>
      </c>
      <c r="E174" s="10" t="s">
        <v>276</v>
      </c>
      <c r="F174" s="10" t="s">
        <v>20</v>
      </c>
      <c r="G174" s="13" t="s">
        <v>21</v>
      </c>
      <c r="H174" s="10" t="s">
        <v>28</v>
      </c>
      <c r="I174" s="12" t="s">
        <v>67</v>
      </c>
      <c r="J174" s="9">
        <v>2730</v>
      </c>
      <c r="K174" s="9">
        <v>3974.04</v>
      </c>
      <c r="L174" s="9">
        <v>0</v>
      </c>
      <c r="M174" s="9">
        <v>0</v>
      </c>
      <c r="N174" s="9">
        <v>0</v>
      </c>
      <c r="O174" s="9">
        <v>6704.04</v>
      </c>
    </row>
    <row r="175" spans="1:15" x14ac:dyDescent="0.35">
      <c r="A175" s="10" t="s">
        <v>277</v>
      </c>
      <c r="B175" s="12">
        <v>44692</v>
      </c>
      <c r="C175" s="12">
        <v>44713</v>
      </c>
      <c r="D175" s="12">
        <v>44715</v>
      </c>
      <c r="E175" s="10" t="s">
        <v>46</v>
      </c>
      <c r="F175" s="10" t="s">
        <v>20</v>
      </c>
      <c r="G175" s="13" t="s">
        <v>21</v>
      </c>
      <c r="H175" s="10" t="s">
        <v>28</v>
      </c>
      <c r="I175" s="12" t="s">
        <v>218</v>
      </c>
      <c r="J175" s="9">
        <v>1750</v>
      </c>
      <c r="K175" s="9">
        <v>3043.95</v>
      </c>
      <c r="L175" s="9">
        <v>0</v>
      </c>
      <c r="M175" s="9">
        <v>0</v>
      </c>
      <c r="N175" s="9">
        <v>0</v>
      </c>
      <c r="O175" s="9">
        <v>4793.95</v>
      </c>
    </row>
    <row r="176" spans="1:15" hidden="1" x14ac:dyDescent="0.35">
      <c r="A176" s="10" t="s">
        <v>278</v>
      </c>
      <c r="B176" s="12" t="s">
        <v>17</v>
      </c>
      <c r="C176" s="10" t="s">
        <v>17</v>
      </c>
      <c r="D176" s="10" t="s">
        <v>17</v>
      </c>
      <c r="E176" s="10" t="s">
        <v>17</v>
      </c>
      <c r="F176" s="10" t="s">
        <v>17</v>
      </c>
      <c r="G176" s="10" t="s">
        <v>17</v>
      </c>
      <c r="H176" s="10" t="s">
        <v>17</v>
      </c>
      <c r="I176" s="10" t="s">
        <v>17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s="9">
        <v>0</v>
      </c>
    </row>
    <row r="177" spans="1:15" x14ac:dyDescent="0.35">
      <c r="A177" s="10" t="s">
        <v>279</v>
      </c>
      <c r="B177" s="12">
        <v>44693</v>
      </c>
      <c r="C177" s="12">
        <v>44698</v>
      </c>
      <c r="D177" s="12">
        <v>44701</v>
      </c>
      <c r="E177" s="10" t="s">
        <v>280</v>
      </c>
      <c r="F177" s="10" t="s">
        <v>20</v>
      </c>
      <c r="G177" s="13" t="s">
        <v>21</v>
      </c>
      <c r="H177" s="10" t="s">
        <v>28</v>
      </c>
      <c r="I177" s="12" t="s">
        <v>57</v>
      </c>
      <c r="J177" s="9">
        <v>2730</v>
      </c>
      <c r="K177" s="9">
        <v>4945.95</v>
      </c>
      <c r="L177" s="9">
        <v>0</v>
      </c>
      <c r="M177" s="9">
        <v>0</v>
      </c>
      <c r="N177" s="9">
        <v>0</v>
      </c>
      <c r="O177" s="9">
        <v>7675.95</v>
      </c>
    </row>
    <row r="178" spans="1:15" x14ac:dyDescent="0.35">
      <c r="A178" s="10" t="s">
        <v>281</v>
      </c>
      <c r="B178" s="12">
        <v>44694</v>
      </c>
      <c r="C178" s="12">
        <v>44705</v>
      </c>
      <c r="D178" s="12">
        <v>44707</v>
      </c>
      <c r="E178" s="10" t="s">
        <v>46</v>
      </c>
      <c r="F178" s="10" t="s">
        <v>20</v>
      </c>
      <c r="G178" s="13" t="s">
        <v>21</v>
      </c>
      <c r="H178" s="10" t="s">
        <v>28</v>
      </c>
      <c r="I178" s="12" t="s">
        <v>86</v>
      </c>
      <c r="J178" s="9">
        <v>2340</v>
      </c>
      <c r="K178" s="9">
        <v>3523.12</v>
      </c>
      <c r="L178" s="9">
        <v>0</v>
      </c>
      <c r="M178" s="9">
        <v>0</v>
      </c>
      <c r="N178" s="9">
        <v>0</v>
      </c>
      <c r="O178" s="9">
        <v>5863.12</v>
      </c>
    </row>
    <row r="179" spans="1:15" hidden="1" x14ac:dyDescent="0.35">
      <c r="A179" s="10" t="s">
        <v>282</v>
      </c>
      <c r="B179" s="12" t="s">
        <v>17</v>
      </c>
      <c r="C179" s="10" t="s">
        <v>17</v>
      </c>
      <c r="D179" s="10" t="s">
        <v>17</v>
      </c>
      <c r="E179" s="10" t="s">
        <v>17</v>
      </c>
      <c r="F179" s="10" t="s">
        <v>17</v>
      </c>
      <c r="G179" s="10" t="s">
        <v>17</v>
      </c>
      <c r="H179" s="10" t="s">
        <v>17</v>
      </c>
      <c r="I179" s="10" t="s">
        <v>17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9">
        <v>0</v>
      </c>
    </row>
    <row r="180" spans="1:15" x14ac:dyDescent="0.35">
      <c r="A180" s="10" t="s">
        <v>283</v>
      </c>
      <c r="B180" s="12">
        <v>44697</v>
      </c>
      <c r="C180" s="12">
        <v>44718</v>
      </c>
      <c r="D180" s="12">
        <v>44720</v>
      </c>
      <c r="E180" s="10" t="s">
        <v>25</v>
      </c>
      <c r="F180" s="10" t="s">
        <v>20</v>
      </c>
      <c r="G180" s="13" t="s">
        <v>21</v>
      </c>
      <c r="H180" s="10" t="s">
        <v>28</v>
      </c>
      <c r="I180" s="12" t="s">
        <v>115</v>
      </c>
      <c r="J180" s="9">
        <v>2100</v>
      </c>
      <c r="K180" s="9">
        <v>3323.13</v>
      </c>
      <c r="L180" s="9">
        <v>0</v>
      </c>
      <c r="M180" s="9">
        <v>0</v>
      </c>
      <c r="N180" s="9">
        <v>0</v>
      </c>
      <c r="O180" s="9">
        <v>5423.13</v>
      </c>
    </row>
    <row r="181" spans="1:15" x14ac:dyDescent="0.35">
      <c r="A181" s="10" t="s">
        <v>284</v>
      </c>
      <c r="B181" s="12">
        <v>44698</v>
      </c>
      <c r="C181" s="12">
        <v>44705</v>
      </c>
      <c r="D181" s="12">
        <v>44706</v>
      </c>
      <c r="E181" s="10" t="s">
        <v>285</v>
      </c>
      <c r="F181" s="10" t="s">
        <v>20</v>
      </c>
      <c r="G181" s="13" t="s">
        <v>21</v>
      </c>
      <c r="H181" s="10" t="s">
        <v>28</v>
      </c>
      <c r="I181" s="12" t="s">
        <v>286</v>
      </c>
      <c r="J181" s="9">
        <v>1050</v>
      </c>
      <c r="K181" s="9">
        <v>1741.74</v>
      </c>
      <c r="L181" s="9">
        <v>0</v>
      </c>
      <c r="M181" s="9">
        <v>0</v>
      </c>
      <c r="N181" s="9">
        <v>0</v>
      </c>
      <c r="O181" s="9">
        <v>2791.74</v>
      </c>
    </row>
    <row r="182" spans="1:15" hidden="1" x14ac:dyDescent="0.35">
      <c r="A182" s="10" t="s">
        <v>287</v>
      </c>
      <c r="B182" s="12" t="s">
        <v>17</v>
      </c>
      <c r="C182" s="10" t="s">
        <v>17</v>
      </c>
      <c r="D182" s="10" t="s">
        <v>17</v>
      </c>
      <c r="E182" s="10" t="s">
        <v>17</v>
      </c>
      <c r="F182" s="10" t="s">
        <v>17</v>
      </c>
      <c r="G182" s="10" t="s">
        <v>17</v>
      </c>
      <c r="H182" s="10" t="s">
        <v>17</v>
      </c>
      <c r="I182" s="10" t="s">
        <v>17</v>
      </c>
      <c r="J182" s="9">
        <v>0</v>
      </c>
      <c r="K182" s="9">
        <v>0</v>
      </c>
      <c r="L182" s="9">
        <v>0</v>
      </c>
      <c r="M182" s="9">
        <v>0</v>
      </c>
      <c r="N182" s="9">
        <v>0</v>
      </c>
      <c r="O182" s="9">
        <v>0</v>
      </c>
    </row>
    <row r="183" spans="1:15" x14ac:dyDescent="0.35">
      <c r="A183" s="10" t="s">
        <v>288</v>
      </c>
      <c r="B183" s="12">
        <v>44698</v>
      </c>
      <c r="C183" s="12">
        <v>44706</v>
      </c>
      <c r="D183" s="12">
        <v>44706</v>
      </c>
      <c r="E183" s="10" t="s">
        <v>55</v>
      </c>
      <c r="F183" s="10" t="s">
        <v>20</v>
      </c>
      <c r="G183" s="13" t="s">
        <v>21</v>
      </c>
      <c r="H183" s="10" t="s">
        <v>28</v>
      </c>
      <c r="I183" s="12" t="s">
        <v>286</v>
      </c>
      <c r="J183" s="9">
        <v>700</v>
      </c>
      <c r="K183" s="9">
        <v>1148.28</v>
      </c>
      <c r="L183" s="1">
        <v>0</v>
      </c>
      <c r="M183" s="9">
        <v>0</v>
      </c>
      <c r="N183" s="9">
        <v>0</v>
      </c>
      <c r="O183" s="9">
        <v>1848.28</v>
      </c>
    </row>
    <row r="184" spans="1:15" x14ac:dyDescent="0.35">
      <c r="A184" s="10" t="s">
        <v>289</v>
      </c>
      <c r="B184" s="12">
        <v>44699</v>
      </c>
      <c r="C184" s="12">
        <v>44707</v>
      </c>
      <c r="D184" s="12">
        <v>44708</v>
      </c>
      <c r="E184" s="10" t="s">
        <v>104</v>
      </c>
      <c r="F184" s="10" t="s">
        <v>20</v>
      </c>
      <c r="G184" s="13" t="s">
        <v>21</v>
      </c>
      <c r="H184" s="10" t="s">
        <v>243</v>
      </c>
      <c r="I184" s="12" t="s">
        <v>86</v>
      </c>
      <c r="J184" s="9">
        <v>1170</v>
      </c>
      <c r="K184" s="9">
        <v>5729.72</v>
      </c>
      <c r="L184" s="9">
        <v>0</v>
      </c>
      <c r="M184" s="9">
        <v>0</v>
      </c>
      <c r="N184" s="9">
        <v>0</v>
      </c>
      <c r="O184" s="9">
        <v>6899.72</v>
      </c>
    </row>
    <row r="185" spans="1:15" x14ac:dyDescent="0.35">
      <c r="A185" s="10" t="s">
        <v>290</v>
      </c>
      <c r="B185" s="12">
        <v>44699</v>
      </c>
      <c r="C185" s="12">
        <v>44707</v>
      </c>
      <c r="D185" s="12">
        <v>44708</v>
      </c>
      <c r="E185" s="10" t="s">
        <v>106</v>
      </c>
      <c r="F185" s="10" t="s">
        <v>20</v>
      </c>
      <c r="G185" s="13" t="s">
        <v>21</v>
      </c>
      <c r="H185" s="10" t="s">
        <v>28</v>
      </c>
      <c r="I185" s="12" t="s">
        <v>86</v>
      </c>
      <c r="J185" s="9">
        <v>1170</v>
      </c>
      <c r="K185" s="9">
        <v>5729.72</v>
      </c>
      <c r="L185" s="9">
        <v>0</v>
      </c>
      <c r="M185" s="9">
        <v>0</v>
      </c>
      <c r="N185" s="9">
        <v>0</v>
      </c>
      <c r="O185" s="9">
        <v>6899.72</v>
      </c>
    </row>
    <row r="186" spans="1:15" hidden="1" x14ac:dyDescent="0.35">
      <c r="A186" s="10" t="s">
        <v>291</v>
      </c>
      <c r="B186" s="12" t="s">
        <v>17</v>
      </c>
      <c r="C186" s="10" t="s">
        <v>17</v>
      </c>
      <c r="D186" s="10" t="s">
        <v>17</v>
      </c>
      <c r="E186" s="10" t="s">
        <v>17</v>
      </c>
      <c r="F186" s="10" t="s">
        <v>17</v>
      </c>
      <c r="G186" s="10" t="s">
        <v>17</v>
      </c>
      <c r="H186" s="10" t="s">
        <v>17</v>
      </c>
      <c r="I186" s="10" t="s">
        <v>17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</row>
    <row r="187" spans="1:15" x14ac:dyDescent="0.35">
      <c r="A187" s="10" t="s">
        <v>292</v>
      </c>
      <c r="B187" s="12">
        <v>44699</v>
      </c>
      <c r="C187" s="12">
        <v>44705</v>
      </c>
      <c r="D187" s="12">
        <v>44706</v>
      </c>
      <c r="E187" s="10" t="s">
        <v>19</v>
      </c>
      <c r="F187" s="10" t="s">
        <v>20</v>
      </c>
      <c r="G187" s="13" t="s">
        <v>21</v>
      </c>
      <c r="H187" s="10" t="s">
        <v>28</v>
      </c>
      <c r="I187" s="12" t="s">
        <v>293</v>
      </c>
      <c r="J187" s="9">
        <v>1050</v>
      </c>
      <c r="K187" s="9">
        <v>1739.42</v>
      </c>
      <c r="L187" s="9">
        <v>0</v>
      </c>
      <c r="M187" s="9">
        <v>0</v>
      </c>
      <c r="N187" s="9">
        <v>0</v>
      </c>
      <c r="O187" s="9">
        <v>2789.42</v>
      </c>
    </row>
    <row r="188" spans="1:15" x14ac:dyDescent="0.35">
      <c r="A188" s="10" t="s">
        <v>294</v>
      </c>
      <c r="B188" s="12">
        <v>44699</v>
      </c>
      <c r="C188" s="12">
        <v>44709</v>
      </c>
      <c r="D188" s="12">
        <v>44710</v>
      </c>
      <c r="E188" s="10" t="s">
        <v>130</v>
      </c>
      <c r="F188" s="10" t="s">
        <v>20</v>
      </c>
      <c r="G188" s="13" t="s">
        <v>21</v>
      </c>
      <c r="H188" s="10" t="s">
        <v>28</v>
      </c>
      <c r="I188" s="12" t="s">
        <v>295</v>
      </c>
      <c r="J188" s="9">
        <v>1050</v>
      </c>
      <c r="K188" s="9">
        <v>5488.13</v>
      </c>
      <c r="L188" s="9">
        <v>0</v>
      </c>
      <c r="M188" s="9">
        <v>0</v>
      </c>
      <c r="N188" s="9">
        <v>0</v>
      </c>
      <c r="O188" s="9">
        <v>6538.13</v>
      </c>
    </row>
    <row r="189" spans="1:15" x14ac:dyDescent="0.35">
      <c r="A189" s="10" t="s">
        <v>296</v>
      </c>
      <c r="B189" s="12">
        <v>44701</v>
      </c>
      <c r="C189" s="12">
        <v>44705</v>
      </c>
      <c r="D189" s="12">
        <v>44707</v>
      </c>
      <c r="E189" s="10" t="s">
        <v>128</v>
      </c>
      <c r="F189" s="10" t="s">
        <v>20</v>
      </c>
      <c r="G189" s="13" t="s">
        <v>21</v>
      </c>
      <c r="H189" s="10" t="s">
        <v>28</v>
      </c>
      <c r="I189" s="12" t="s">
        <v>297</v>
      </c>
      <c r="J189" s="9">
        <v>2340</v>
      </c>
      <c r="K189" s="9">
        <v>3320.03</v>
      </c>
      <c r="L189" s="9">
        <v>0</v>
      </c>
      <c r="M189" s="9">
        <v>0</v>
      </c>
      <c r="N189" s="9">
        <v>0</v>
      </c>
      <c r="O189" s="9">
        <v>5660.03</v>
      </c>
    </row>
    <row r="190" spans="1:15" x14ac:dyDescent="0.35">
      <c r="A190" s="10" t="s">
        <v>298</v>
      </c>
      <c r="B190" s="12">
        <v>44701</v>
      </c>
      <c r="C190" s="12">
        <v>44705</v>
      </c>
      <c r="D190" s="12">
        <v>44705</v>
      </c>
      <c r="E190" s="10" t="s">
        <v>46</v>
      </c>
      <c r="F190" s="10" t="s">
        <v>20</v>
      </c>
      <c r="G190" s="13" t="s">
        <v>21</v>
      </c>
      <c r="H190" s="10" t="s">
        <v>28</v>
      </c>
      <c r="I190" s="12" t="s">
        <v>86</v>
      </c>
      <c r="J190" s="9">
        <v>0</v>
      </c>
      <c r="K190" s="9">
        <v>2266.5300000000002</v>
      </c>
      <c r="L190" s="9">
        <v>0</v>
      </c>
      <c r="M190" s="9">
        <v>0</v>
      </c>
      <c r="N190" s="9">
        <v>0</v>
      </c>
      <c r="O190" s="9">
        <v>2266.5300000000002</v>
      </c>
    </row>
    <row r="191" spans="1:15" hidden="1" x14ac:dyDescent="0.35">
      <c r="A191" s="10" t="s">
        <v>299</v>
      </c>
      <c r="B191" s="12" t="s">
        <v>17</v>
      </c>
      <c r="C191" s="10" t="s">
        <v>17</v>
      </c>
      <c r="D191" s="10" t="s">
        <v>17</v>
      </c>
      <c r="E191" s="10" t="s">
        <v>17</v>
      </c>
      <c r="F191" s="10" t="s">
        <v>17</v>
      </c>
      <c r="G191" s="10" t="s">
        <v>17</v>
      </c>
      <c r="H191" s="10" t="s">
        <v>17</v>
      </c>
      <c r="I191" s="10" t="s">
        <v>17</v>
      </c>
      <c r="J191" s="9">
        <v>0</v>
      </c>
      <c r="K191" s="9">
        <v>0</v>
      </c>
      <c r="L191" s="9">
        <v>0</v>
      </c>
      <c r="M191" s="9">
        <v>0</v>
      </c>
      <c r="N191" s="9">
        <v>0</v>
      </c>
      <c r="O191" s="9">
        <v>0</v>
      </c>
    </row>
    <row r="192" spans="1:15" x14ac:dyDescent="0.35">
      <c r="A192" s="10" t="s">
        <v>300</v>
      </c>
      <c r="B192" s="12">
        <v>44701</v>
      </c>
      <c r="C192" s="12">
        <v>44721</v>
      </c>
      <c r="D192" s="12">
        <v>44722</v>
      </c>
      <c r="E192" s="10" t="s">
        <v>102</v>
      </c>
      <c r="F192" s="10" t="s">
        <v>20</v>
      </c>
      <c r="G192" s="13" t="s">
        <v>21</v>
      </c>
      <c r="H192" s="10" t="s">
        <v>243</v>
      </c>
      <c r="I192" s="12" t="s">
        <v>86</v>
      </c>
      <c r="J192" s="9">
        <v>1560</v>
      </c>
      <c r="K192" s="9">
        <v>3271</v>
      </c>
      <c r="L192" s="9">
        <v>0</v>
      </c>
      <c r="M192" s="9">
        <v>1413.9</v>
      </c>
      <c r="N192" s="9">
        <v>0</v>
      </c>
      <c r="O192" s="9">
        <v>6244.9</v>
      </c>
    </row>
    <row r="193" spans="1:15" hidden="1" x14ac:dyDescent="0.35">
      <c r="A193" s="10" t="s">
        <v>301</v>
      </c>
      <c r="B193" s="12" t="s">
        <v>17</v>
      </c>
      <c r="C193" s="10" t="s">
        <v>17</v>
      </c>
      <c r="D193" s="10" t="s">
        <v>17</v>
      </c>
      <c r="E193" s="10" t="s">
        <v>17</v>
      </c>
      <c r="F193" s="10" t="s">
        <v>17</v>
      </c>
      <c r="G193" s="10" t="s">
        <v>17</v>
      </c>
      <c r="H193" s="10" t="s">
        <v>17</v>
      </c>
      <c r="I193" s="10" t="s">
        <v>17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</row>
    <row r="194" spans="1:15" x14ac:dyDescent="0.35">
      <c r="A194" s="10" t="s">
        <v>302</v>
      </c>
      <c r="B194" s="12">
        <v>44704</v>
      </c>
      <c r="C194" s="12">
        <v>44707</v>
      </c>
      <c r="D194" s="12">
        <v>44707</v>
      </c>
      <c r="E194" s="10" t="s">
        <v>55</v>
      </c>
      <c r="F194" s="10" t="s">
        <v>20</v>
      </c>
      <c r="G194" s="13" t="s">
        <v>21</v>
      </c>
      <c r="H194" s="10" t="s">
        <v>28</v>
      </c>
      <c r="I194" s="12" t="s">
        <v>303</v>
      </c>
      <c r="J194" s="9">
        <v>780</v>
      </c>
      <c r="K194" s="9">
        <v>5381.8</v>
      </c>
      <c r="L194" s="9">
        <v>0</v>
      </c>
      <c r="M194" s="9">
        <v>0</v>
      </c>
      <c r="N194" s="9">
        <v>0</v>
      </c>
      <c r="O194" s="9">
        <v>6161.8</v>
      </c>
    </row>
    <row r="195" spans="1:15" x14ac:dyDescent="0.35">
      <c r="A195" s="10" t="s">
        <v>304</v>
      </c>
      <c r="B195" s="12">
        <v>44705</v>
      </c>
      <c r="C195" s="12">
        <v>44706</v>
      </c>
      <c r="D195" s="12">
        <v>44707</v>
      </c>
      <c r="E195" s="10" t="s">
        <v>50</v>
      </c>
      <c r="F195" s="10" t="s">
        <v>20</v>
      </c>
      <c r="G195" s="13" t="s">
        <v>21</v>
      </c>
      <c r="H195" s="10" t="s">
        <v>28</v>
      </c>
      <c r="I195" s="12" t="s">
        <v>86</v>
      </c>
      <c r="J195" s="9">
        <v>1275</v>
      </c>
      <c r="K195" s="9">
        <v>5591.7</v>
      </c>
      <c r="L195" s="9">
        <v>0</v>
      </c>
      <c r="M195" s="9">
        <v>0</v>
      </c>
      <c r="N195" s="9">
        <v>0</v>
      </c>
      <c r="O195" s="9">
        <v>6866.7</v>
      </c>
    </row>
    <row r="196" spans="1:15" hidden="1" x14ac:dyDescent="0.35">
      <c r="A196" s="10" t="s">
        <v>305</v>
      </c>
      <c r="B196" s="12" t="s">
        <v>17</v>
      </c>
      <c r="C196" s="10" t="s">
        <v>17</v>
      </c>
      <c r="D196" s="10" t="s">
        <v>17</v>
      </c>
      <c r="E196" s="10" t="s">
        <v>17</v>
      </c>
      <c r="F196" s="10" t="s">
        <v>17</v>
      </c>
      <c r="G196" s="10" t="s">
        <v>17</v>
      </c>
      <c r="H196" s="10" t="s">
        <v>17</v>
      </c>
      <c r="I196" s="10" t="s">
        <v>17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</row>
    <row r="197" spans="1:15" x14ac:dyDescent="0.35">
      <c r="A197" s="10" t="s">
        <v>306</v>
      </c>
      <c r="B197" s="12">
        <v>44708</v>
      </c>
      <c r="C197" s="12">
        <v>44714</v>
      </c>
      <c r="D197" s="12">
        <v>44715</v>
      </c>
      <c r="E197" s="10" t="s">
        <v>307</v>
      </c>
      <c r="F197" s="10" t="s">
        <v>20</v>
      </c>
      <c r="G197" s="13" t="s">
        <v>21</v>
      </c>
      <c r="H197" s="10" t="s">
        <v>28</v>
      </c>
      <c r="I197" s="12" t="s">
        <v>308</v>
      </c>
      <c r="J197" s="9">
        <v>1400</v>
      </c>
      <c r="K197" s="9">
        <v>3146.88</v>
      </c>
      <c r="L197" s="9">
        <v>0</v>
      </c>
      <c r="M197" s="9">
        <v>0</v>
      </c>
      <c r="N197" s="9">
        <v>0</v>
      </c>
      <c r="O197" s="9">
        <v>4546.88</v>
      </c>
    </row>
    <row r="198" spans="1:15" hidden="1" x14ac:dyDescent="0.35">
      <c r="A198" s="10" t="s">
        <v>309</v>
      </c>
      <c r="B198" s="12" t="s">
        <v>17</v>
      </c>
      <c r="C198" s="10" t="s">
        <v>17</v>
      </c>
      <c r="D198" s="10" t="s">
        <v>17</v>
      </c>
      <c r="E198" s="10" t="s">
        <v>17</v>
      </c>
      <c r="F198" s="10" t="s">
        <v>17</v>
      </c>
      <c r="G198" s="10" t="s">
        <v>17</v>
      </c>
      <c r="H198" s="10" t="s">
        <v>17</v>
      </c>
      <c r="I198" s="10" t="s">
        <v>17</v>
      </c>
      <c r="J198" s="9">
        <v>0</v>
      </c>
      <c r="K198" s="9">
        <v>0</v>
      </c>
      <c r="L198" s="9">
        <v>0</v>
      </c>
      <c r="M198" s="9">
        <v>0</v>
      </c>
      <c r="N198" s="9">
        <v>0</v>
      </c>
      <c r="O198" s="9">
        <v>0</v>
      </c>
    </row>
    <row r="199" spans="1:15" hidden="1" x14ac:dyDescent="0.35">
      <c r="A199" s="10" t="s">
        <v>310</v>
      </c>
      <c r="B199" s="12" t="s">
        <v>17</v>
      </c>
      <c r="C199" s="10" t="s">
        <v>17</v>
      </c>
      <c r="D199" s="10" t="s">
        <v>17</v>
      </c>
      <c r="E199" s="10" t="s">
        <v>17</v>
      </c>
      <c r="F199" s="10" t="s">
        <v>17</v>
      </c>
      <c r="G199" s="10" t="s">
        <v>17</v>
      </c>
      <c r="H199" s="10" t="s">
        <v>17</v>
      </c>
      <c r="I199" s="10" t="s">
        <v>17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</row>
    <row r="200" spans="1:15" hidden="1" x14ac:dyDescent="0.35">
      <c r="A200" s="10" t="s">
        <v>311</v>
      </c>
      <c r="B200" s="12" t="s">
        <v>17</v>
      </c>
      <c r="C200" s="10" t="s">
        <v>17</v>
      </c>
      <c r="D200" s="10" t="s">
        <v>17</v>
      </c>
      <c r="E200" s="10" t="s">
        <v>17</v>
      </c>
      <c r="F200" s="10" t="s">
        <v>17</v>
      </c>
      <c r="G200" s="10" t="s">
        <v>17</v>
      </c>
      <c r="H200" s="10" t="s">
        <v>17</v>
      </c>
      <c r="I200" s="10" t="s">
        <v>17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</row>
    <row r="201" spans="1:15" hidden="1" x14ac:dyDescent="0.35">
      <c r="A201" s="10" t="s">
        <v>312</v>
      </c>
      <c r="B201" s="12" t="s">
        <v>17</v>
      </c>
      <c r="C201" s="10" t="s">
        <v>17</v>
      </c>
      <c r="D201" s="10" t="s">
        <v>17</v>
      </c>
      <c r="E201" s="10" t="s">
        <v>17</v>
      </c>
      <c r="F201" s="10" t="s">
        <v>17</v>
      </c>
      <c r="G201" s="10" t="s">
        <v>17</v>
      </c>
      <c r="H201" s="10" t="s">
        <v>17</v>
      </c>
      <c r="I201" s="10" t="s">
        <v>17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</row>
    <row r="202" spans="1:15" hidden="1" x14ac:dyDescent="0.35">
      <c r="A202" s="10" t="s">
        <v>313</v>
      </c>
      <c r="B202" s="12" t="s">
        <v>17</v>
      </c>
      <c r="C202" s="10" t="s">
        <v>17</v>
      </c>
      <c r="D202" s="10" t="s">
        <v>17</v>
      </c>
      <c r="E202" s="10" t="s">
        <v>17</v>
      </c>
      <c r="F202" s="10" t="s">
        <v>17</v>
      </c>
      <c r="G202" s="10" t="s">
        <v>17</v>
      </c>
      <c r="H202" s="10" t="s">
        <v>17</v>
      </c>
      <c r="I202" s="10" t="s">
        <v>17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</row>
    <row r="203" spans="1:15" hidden="1" x14ac:dyDescent="0.35">
      <c r="A203" s="10" t="s">
        <v>314</v>
      </c>
      <c r="B203" s="12" t="s">
        <v>17</v>
      </c>
      <c r="C203" s="10" t="s">
        <v>17</v>
      </c>
      <c r="D203" s="10" t="s">
        <v>17</v>
      </c>
      <c r="E203" s="10" t="s">
        <v>17</v>
      </c>
      <c r="F203" s="10" t="s">
        <v>17</v>
      </c>
      <c r="G203" s="10" t="s">
        <v>17</v>
      </c>
      <c r="H203" s="10" t="s">
        <v>17</v>
      </c>
      <c r="I203" s="10" t="s">
        <v>17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9">
        <v>0</v>
      </c>
    </row>
    <row r="204" spans="1:15" hidden="1" x14ac:dyDescent="0.35">
      <c r="A204" s="10" t="s">
        <v>315</v>
      </c>
      <c r="B204" s="12" t="s">
        <v>17</v>
      </c>
      <c r="C204" s="10" t="s">
        <v>17</v>
      </c>
      <c r="D204" s="10" t="s">
        <v>17</v>
      </c>
      <c r="E204" s="10" t="s">
        <v>17</v>
      </c>
      <c r="F204" s="10" t="s">
        <v>17</v>
      </c>
      <c r="G204" s="10" t="s">
        <v>17</v>
      </c>
      <c r="H204" s="10" t="s">
        <v>17</v>
      </c>
      <c r="I204" s="10" t="s">
        <v>17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</row>
    <row r="205" spans="1:15" x14ac:dyDescent="0.35">
      <c r="A205" s="10" t="s">
        <v>316</v>
      </c>
      <c r="B205" s="12">
        <v>44712</v>
      </c>
      <c r="C205" s="12">
        <v>44715</v>
      </c>
      <c r="D205" s="12">
        <v>44718</v>
      </c>
      <c r="E205" s="10" t="s">
        <v>46</v>
      </c>
      <c r="F205" s="10" t="s">
        <v>20</v>
      </c>
      <c r="G205" s="13" t="s">
        <v>21</v>
      </c>
      <c r="H205" s="10" t="s">
        <v>218</v>
      </c>
      <c r="I205" s="12" t="s">
        <v>28</v>
      </c>
      <c r="J205" s="9">
        <v>0</v>
      </c>
      <c r="K205" s="9">
        <v>1177.24</v>
      </c>
      <c r="L205" s="9">
        <v>0</v>
      </c>
      <c r="M205" s="9">
        <v>0</v>
      </c>
      <c r="N205" s="9">
        <v>0</v>
      </c>
      <c r="O205" s="9">
        <v>1177.24</v>
      </c>
    </row>
    <row r="206" spans="1:15" x14ac:dyDescent="0.35">
      <c r="A206" s="10" t="s">
        <v>317</v>
      </c>
      <c r="B206" s="12">
        <v>44712</v>
      </c>
      <c r="C206" s="12">
        <v>44713</v>
      </c>
      <c r="D206" s="12">
        <v>44715</v>
      </c>
      <c r="E206" s="10" t="s">
        <v>102</v>
      </c>
      <c r="F206" s="10" t="s">
        <v>20</v>
      </c>
      <c r="G206" s="13" t="s">
        <v>21</v>
      </c>
      <c r="H206" s="10" t="s">
        <v>243</v>
      </c>
      <c r="I206" s="12" t="s">
        <v>318</v>
      </c>
      <c r="J206" s="9">
        <v>1750</v>
      </c>
      <c r="K206" s="9">
        <v>1913.09</v>
      </c>
      <c r="L206" s="9">
        <v>0</v>
      </c>
      <c r="M206" s="9">
        <v>0</v>
      </c>
      <c r="N206" s="9">
        <v>0</v>
      </c>
      <c r="O206" s="9">
        <v>3663.09</v>
      </c>
    </row>
    <row r="207" spans="1:15" x14ac:dyDescent="0.35">
      <c r="A207" s="10" t="s">
        <v>319</v>
      </c>
      <c r="B207" s="12">
        <v>44712</v>
      </c>
      <c r="C207" s="12">
        <v>44713</v>
      </c>
      <c r="D207" s="12">
        <v>44715</v>
      </c>
      <c r="E207" s="10" t="s">
        <v>128</v>
      </c>
      <c r="F207" s="10" t="s">
        <v>20</v>
      </c>
      <c r="G207" s="13" t="s">
        <v>21</v>
      </c>
      <c r="H207" s="10" t="s">
        <v>28</v>
      </c>
      <c r="I207" s="12" t="s">
        <v>318</v>
      </c>
      <c r="J207" s="9">
        <v>1750</v>
      </c>
      <c r="K207" s="9">
        <v>1913.09</v>
      </c>
      <c r="L207" s="9">
        <v>0</v>
      </c>
      <c r="M207" s="9">
        <v>0</v>
      </c>
      <c r="N207" s="9">
        <v>0</v>
      </c>
      <c r="O207" s="9">
        <v>3663.09</v>
      </c>
    </row>
    <row r="208" spans="1:15" hidden="1" x14ac:dyDescent="0.35">
      <c r="A208" s="10" t="s">
        <v>320</v>
      </c>
      <c r="B208" s="12" t="s">
        <v>17</v>
      </c>
      <c r="C208" s="10" t="s">
        <v>17</v>
      </c>
      <c r="D208" s="10" t="s">
        <v>17</v>
      </c>
      <c r="E208" s="10" t="s">
        <v>17</v>
      </c>
      <c r="F208" s="10" t="s">
        <v>17</v>
      </c>
      <c r="G208" s="10" t="s">
        <v>17</v>
      </c>
      <c r="H208" s="10" t="s">
        <v>17</v>
      </c>
      <c r="I208" s="10" t="s">
        <v>17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9">
        <v>0</v>
      </c>
    </row>
    <row r="209" spans="1:15" hidden="1" x14ac:dyDescent="0.35">
      <c r="A209" s="10" t="s">
        <v>321</v>
      </c>
      <c r="B209" s="12" t="s">
        <v>17</v>
      </c>
      <c r="C209" s="10" t="s">
        <v>17</v>
      </c>
      <c r="D209" s="10" t="s">
        <v>17</v>
      </c>
      <c r="E209" s="10" t="s">
        <v>17</v>
      </c>
      <c r="F209" s="10" t="s">
        <v>17</v>
      </c>
      <c r="G209" s="10" t="s">
        <v>17</v>
      </c>
      <c r="H209" s="10" t="s">
        <v>17</v>
      </c>
      <c r="I209" s="10" t="s">
        <v>17</v>
      </c>
      <c r="J209" s="9">
        <v>0</v>
      </c>
      <c r="K209" s="9">
        <v>0</v>
      </c>
      <c r="L209" s="9">
        <v>0</v>
      </c>
      <c r="M209" s="9">
        <v>0</v>
      </c>
      <c r="N209" s="9">
        <v>0</v>
      </c>
      <c r="O209" s="9">
        <v>0</v>
      </c>
    </row>
    <row r="210" spans="1:15" hidden="1" x14ac:dyDescent="0.35">
      <c r="A210" s="10" t="s">
        <v>322</v>
      </c>
      <c r="B210" s="12" t="s">
        <v>17</v>
      </c>
      <c r="C210" s="10" t="s">
        <v>17</v>
      </c>
      <c r="D210" s="10" t="s">
        <v>17</v>
      </c>
      <c r="E210" s="10" t="s">
        <v>17</v>
      </c>
      <c r="F210" s="10" t="s">
        <v>17</v>
      </c>
      <c r="G210" s="10" t="s">
        <v>17</v>
      </c>
      <c r="H210" s="10" t="s">
        <v>17</v>
      </c>
      <c r="I210" s="10" t="s">
        <v>17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</row>
    <row r="211" spans="1:15" hidden="1" x14ac:dyDescent="0.35">
      <c r="A211" s="10" t="s">
        <v>323</v>
      </c>
      <c r="B211" s="12" t="s">
        <v>17</v>
      </c>
      <c r="C211" s="10" t="s">
        <v>17</v>
      </c>
      <c r="D211" s="10" t="s">
        <v>17</v>
      </c>
      <c r="E211" s="10" t="s">
        <v>17</v>
      </c>
      <c r="F211" s="10" t="s">
        <v>17</v>
      </c>
      <c r="G211" s="10" t="s">
        <v>17</v>
      </c>
      <c r="H211" s="10" t="s">
        <v>17</v>
      </c>
      <c r="I211" s="10" t="s">
        <v>17</v>
      </c>
      <c r="J211" s="9">
        <v>0</v>
      </c>
      <c r="K211" s="9">
        <v>0</v>
      </c>
      <c r="L211" s="9">
        <v>0</v>
      </c>
      <c r="M211" s="9">
        <v>0</v>
      </c>
      <c r="N211" s="9">
        <v>0</v>
      </c>
      <c r="O211" s="9">
        <v>0</v>
      </c>
    </row>
    <row r="212" spans="1:15" hidden="1" x14ac:dyDescent="0.35">
      <c r="A212" s="10" t="s">
        <v>324</v>
      </c>
      <c r="B212" s="12" t="s">
        <v>17</v>
      </c>
      <c r="C212" s="10" t="s">
        <v>17</v>
      </c>
      <c r="D212" s="10" t="s">
        <v>17</v>
      </c>
      <c r="E212" s="10" t="s">
        <v>17</v>
      </c>
      <c r="F212" s="10" t="s">
        <v>17</v>
      </c>
      <c r="G212" s="10" t="s">
        <v>17</v>
      </c>
      <c r="H212" s="10" t="s">
        <v>17</v>
      </c>
      <c r="I212" s="10" t="s">
        <v>17</v>
      </c>
      <c r="J212" s="9">
        <v>0</v>
      </c>
      <c r="K212" s="9">
        <v>0</v>
      </c>
      <c r="L212" s="9">
        <v>0</v>
      </c>
      <c r="M212" s="9">
        <v>0</v>
      </c>
      <c r="N212" s="9">
        <v>0</v>
      </c>
      <c r="O212" s="9">
        <v>0</v>
      </c>
    </row>
    <row r="213" spans="1:15" x14ac:dyDescent="0.35">
      <c r="A213" s="10" t="s">
        <v>325</v>
      </c>
      <c r="B213" s="12">
        <v>44714</v>
      </c>
      <c r="C213" s="12">
        <v>44721</v>
      </c>
      <c r="D213" s="12">
        <v>44722</v>
      </c>
      <c r="E213" s="10" t="s">
        <v>27</v>
      </c>
      <c r="F213" s="10" t="s">
        <v>20</v>
      </c>
      <c r="G213" s="13" t="s">
        <v>21</v>
      </c>
      <c r="H213" s="10" t="s">
        <v>243</v>
      </c>
      <c r="I213" s="12" t="s">
        <v>86</v>
      </c>
      <c r="J213" s="9">
        <v>1560</v>
      </c>
      <c r="K213" s="9">
        <v>5327.96</v>
      </c>
      <c r="L213" s="9">
        <v>0</v>
      </c>
      <c r="M213" s="9">
        <v>0</v>
      </c>
      <c r="N213" s="9">
        <v>0</v>
      </c>
      <c r="O213" s="9">
        <v>6887.96</v>
      </c>
    </row>
    <row r="214" spans="1:15" x14ac:dyDescent="0.35">
      <c r="A214" s="10" t="s">
        <v>326</v>
      </c>
      <c r="B214" s="12">
        <v>44715</v>
      </c>
      <c r="C214" s="12">
        <v>44718</v>
      </c>
      <c r="D214" s="12">
        <v>44719</v>
      </c>
      <c r="E214" s="10" t="s">
        <v>327</v>
      </c>
      <c r="F214" s="10" t="s">
        <v>20</v>
      </c>
      <c r="G214" s="13" t="s">
        <v>21</v>
      </c>
      <c r="H214" s="10" t="s">
        <v>28</v>
      </c>
      <c r="I214" s="12" t="s">
        <v>100</v>
      </c>
      <c r="J214" s="9">
        <v>1400</v>
      </c>
      <c r="K214" s="9">
        <v>2065.96</v>
      </c>
      <c r="L214" s="9">
        <v>0</v>
      </c>
      <c r="M214" s="9">
        <v>0</v>
      </c>
      <c r="N214" s="9">
        <v>0</v>
      </c>
      <c r="O214" s="9">
        <v>3465.96</v>
      </c>
    </row>
    <row r="215" spans="1:15" x14ac:dyDescent="0.35">
      <c r="A215" s="10" t="s">
        <v>328</v>
      </c>
      <c r="B215" s="12">
        <v>44715</v>
      </c>
      <c r="C215" s="12">
        <v>44718</v>
      </c>
      <c r="D215" s="12">
        <v>44719</v>
      </c>
      <c r="E215" s="10" t="s">
        <v>329</v>
      </c>
      <c r="F215" s="10" t="s">
        <v>20</v>
      </c>
      <c r="G215" s="13" t="s">
        <v>21</v>
      </c>
      <c r="H215" s="10" t="s">
        <v>28</v>
      </c>
      <c r="I215" s="12" t="s">
        <v>100</v>
      </c>
      <c r="J215" s="9">
        <v>1400</v>
      </c>
      <c r="K215" s="9">
        <v>2065.96</v>
      </c>
      <c r="L215" s="9">
        <v>0</v>
      </c>
      <c r="M215" s="9">
        <v>0</v>
      </c>
      <c r="N215" s="9">
        <v>0</v>
      </c>
      <c r="O215" s="9">
        <v>3465.96</v>
      </c>
    </row>
    <row r="216" spans="1:15" hidden="1" x14ac:dyDescent="0.35">
      <c r="A216" s="10" t="s">
        <v>330</v>
      </c>
      <c r="B216" s="12" t="s">
        <v>17</v>
      </c>
      <c r="C216" s="10" t="s">
        <v>17</v>
      </c>
      <c r="D216" s="10" t="s">
        <v>17</v>
      </c>
      <c r="E216" s="10" t="s">
        <v>17</v>
      </c>
      <c r="F216" s="10" t="s">
        <v>17</v>
      </c>
      <c r="G216" s="10" t="s">
        <v>17</v>
      </c>
      <c r="H216" s="10" t="s">
        <v>17</v>
      </c>
      <c r="I216" s="10" t="s">
        <v>17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0</v>
      </c>
    </row>
    <row r="217" spans="1:15" x14ac:dyDescent="0.35">
      <c r="A217" s="10" t="s">
        <v>331</v>
      </c>
      <c r="B217" s="12">
        <v>44718</v>
      </c>
      <c r="C217" s="12">
        <v>44719</v>
      </c>
      <c r="D217" s="12">
        <v>44719</v>
      </c>
      <c r="E217" s="10" t="s">
        <v>55</v>
      </c>
      <c r="F217" s="10" t="s">
        <v>20</v>
      </c>
      <c r="G217" s="13" t="s">
        <v>21</v>
      </c>
      <c r="H217" s="10" t="s">
        <v>243</v>
      </c>
      <c r="I217" s="12" t="s">
        <v>100</v>
      </c>
      <c r="J217" s="9">
        <v>700</v>
      </c>
      <c r="K217" s="9">
        <v>2102.9699999999998</v>
      </c>
      <c r="L217" s="9">
        <v>0</v>
      </c>
      <c r="M217" s="9">
        <v>0</v>
      </c>
      <c r="N217" s="9">
        <v>0</v>
      </c>
      <c r="O217" s="9">
        <v>2702.97</v>
      </c>
    </row>
    <row r="218" spans="1:15" x14ac:dyDescent="0.35">
      <c r="A218" s="10" t="s">
        <v>332</v>
      </c>
      <c r="B218" s="12">
        <v>44720</v>
      </c>
      <c r="C218" s="12">
        <v>44747</v>
      </c>
      <c r="D218" s="12">
        <v>44751</v>
      </c>
      <c r="E218" s="10" t="s">
        <v>333</v>
      </c>
      <c r="F218" s="10" t="s">
        <v>20</v>
      </c>
      <c r="G218" s="10" t="s">
        <v>334</v>
      </c>
      <c r="H218" s="10" t="s">
        <v>28</v>
      </c>
      <c r="I218" s="12" t="s">
        <v>335</v>
      </c>
      <c r="J218" s="9">
        <v>5218</v>
      </c>
      <c r="K218" s="9">
        <v>12291.72</v>
      </c>
      <c r="L218" s="9">
        <v>1167.32</v>
      </c>
      <c r="M218" s="9">
        <v>0</v>
      </c>
      <c r="N218" s="9">
        <v>301.08</v>
      </c>
      <c r="O218" s="9">
        <v>18978.12</v>
      </c>
    </row>
    <row r="219" spans="1:15" hidden="1" x14ac:dyDescent="0.35">
      <c r="A219" s="10" t="s">
        <v>336</v>
      </c>
      <c r="B219" s="12" t="s">
        <v>17</v>
      </c>
      <c r="C219" s="10" t="s">
        <v>17</v>
      </c>
      <c r="D219" s="10" t="s">
        <v>17</v>
      </c>
      <c r="E219" s="10" t="s">
        <v>17</v>
      </c>
      <c r="F219" s="10" t="s">
        <v>17</v>
      </c>
      <c r="G219" s="10" t="s">
        <v>17</v>
      </c>
      <c r="H219" s="10" t="s">
        <v>17</v>
      </c>
      <c r="I219" s="10" t="s">
        <v>17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v>0</v>
      </c>
    </row>
    <row r="220" spans="1:15" x14ac:dyDescent="0.35">
      <c r="A220" s="10" t="s">
        <v>337</v>
      </c>
      <c r="B220" s="12">
        <v>44719</v>
      </c>
      <c r="C220" s="12">
        <v>44725</v>
      </c>
      <c r="D220" s="12">
        <v>44726</v>
      </c>
      <c r="E220" s="10" t="s">
        <v>50</v>
      </c>
      <c r="F220" s="10" t="s">
        <v>20</v>
      </c>
      <c r="G220" s="13" t="s">
        <v>21</v>
      </c>
      <c r="H220" s="10" t="s">
        <v>28</v>
      </c>
      <c r="I220" s="12" t="s">
        <v>303</v>
      </c>
      <c r="J220" s="9">
        <v>1700</v>
      </c>
      <c r="K220" s="9">
        <v>3732.08</v>
      </c>
      <c r="L220" s="9">
        <v>0</v>
      </c>
      <c r="M220" s="9">
        <v>0</v>
      </c>
      <c r="N220" s="9">
        <v>0</v>
      </c>
      <c r="O220" s="9">
        <v>5432.08</v>
      </c>
    </row>
    <row r="221" spans="1:15" x14ac:dyDescent="0.35">
      <c r="A221" s="10" t="s">
        <v>338</v>
      </c>
      <c r="B221" s="12">
        <v>44719</v>
      </c>
      <c r="C221" s="12">
        <v>44725</v>
      </c>
      <c r="D221" s="12">
        <v>44726</v>
      </c>
      <c r="E221" s="10" t="s">
        <v>125</v>
      </c>
      <c r="F221" s="10" t="s">
        <v>20</v>
      </c>
      <c r="G221" s="13" t="s">
        <v>21</v>
      </c>
      <c r="H221" s="10" t="s">
        <v>28</v>
      </c>
      <c r="I221" s="12" t="s">
        <v>86</v>
      </c>
      <c r="J221" s="9">
        <v>1560</v>
      </c>
      <c r="K221" s="9">
        <v>4196.3900000000003</v>
      </c>
      <c r="L221" s="9">
        <v>0</v>
      </c>
      <c r="M221" s="9">
        <v>0</v>
      </c>
      <c r="N221" s="9">
        <v>0</v>
      </c>
      <c r="O221" s="9">
        <v>5756.39</v>
      </c>
    </row>
    <row r="222" spans="1:15" x14ac:dyDescent="0.35">
      <c r="A222" s="10" t="s">
        <v>339</v>
      </c>
      <c r="B222" s="12">
        <v>44720</v>
      </c>
      <c r="C222" s="12">
        <v>44725</v>
      </c>
      <c r="D222" s="12">
        <v>44726</v>
      </c>
      <c r="E222" s="10" t="s">
        <v>340</v>
      </c>
      <c r="F222" s="10" t="s">
        <v>62</v>
      </c>
      <c r="G222" s="13" t="s">
        <v>21</v>
      </c>
      <c r="H222" s="10" t="s">
        <v>28</v>
      </c>
      <c r="I222" s="12" t="s">
        <v>341</v>
      </c>
      <c r="J222" s="1">
        <v>1170</v>
      </c>
      <c r="K222" s="9">
        <v>4160.42</v>
      </c>
      <c r="L222" s="9">
        <v>0</v>
      </c>
      <c r="M222" s="9">
        <v>0</v>
      </c>
      <c r="N222" s="9">
        <v>0</v>
      </c>
      <c r="O222" s="9">
        <v>5330.42</v>
      </c>
    </row>
    <row r="223" spans="1:15" x14ac:dyDescent="0.35">
      <c r="A223" s="10" t="s">
        <v>342</v>
      </c>
      <c r="B223" s="12">
        <v>44720</v>
      </c>
      <c r="C223" s="12">
        <v>44730</v>
      </c>
      <c r="D223" s="12">
        <v>44737</v>
      </c>
      <c r="E223" s="10" t="s">
        <v>340</v>
      </c>
      <c r="F223" s="10" t="s">
        <v>62</v>
      </c>
      <c r="G223" s="10" t="s">
        <v>334</v>
      </c>
      <c r="H223" s="10" t="s">
        <v>243</v>
      </c>
      <c r="I223" s="12" t="s">
        <v>343</v>
      </c>
      <c r="J223" s="9">
        <v>7935</v>
      </c>
      <c r="K223" s="9">
        <v>10284.42</v>
      </c>
      <c r="L223" s="9">
        <v>6437.25</v>
      </c>
      <c r="M223" s="9">
        <v>0</v>
      </c>
      <c r="N223" s="9">
        <v>509.67</v>
      </c>
      <c r="O223" s="9">
        <v>25166.34</v>
      </c>
    </row>
    <row r="224" spans="1:15" x14ac:dyDescent="0.35">
      <c r="A224" s="10" t="s">
        <v>344</v>
      </c>
      <c r="B224" s="12">
        <v>44720</v>
      </c>
      <c r="C224" s="12">
        <v>44730</v>
      </c>
      <c r="D224" s="12">
        <v>44737</v>
      </c>
      <c r="E224" s="10" t="s">
        <v>345</v>
      </c>
      <c r="F224" s="10" t="s">
        <v>62</v>
      </c>
      <c r="G224" s="10" t="s">
        <v>334</v>
      </c>
      <c r="H224" s="10" t="s">
        <v>86</v>
      </c>
      <c r="I224" s="12" t="s">
        <v>343</v>
      </c>
      <c r="J224" s="9">
        <v>7935</v>
      </c>
      <c r="K224" s="9">
        <v>10214.56</v>
      </c>
      <c r="L224" s="9">
        <v>6437.25</v>
      </c>
      <c r="M224" s="9">
        <v>0</v>
      </c>
      <c r="N224" s="9">
        <v>509.67</v>
      </c>
      <c r="O224" s="9">
        <v>25096.48</v>
      </c>
    </row>
    <row r="225" spans="1:15" x14ac:dyDescent="0.35">
      <c r="A225" s="10" t="s">
        <v>346</v>
      </c>
      <c r="B225" s="12">
        <v>44720</v>
      </c>
      <c r="C225" s="12">
        <v>44730</v>
      </c>
      <c r="D225" s="12">
        <v>44737</v>
      </c>
      <c r="E225" s="10" t="s">
        <v>347</v>
      </c>
      <c r="F225" s="10" t="s">
        <v>62</v>
      </c>
      <c r="G225" s="10" t="s">
        <v>42</v>
      </c>
      <c r="H225" s="10" t="s">
        <v>86</v>
      </c>
      <c r="I225" s="12" t="s">
        <v>343</v>
      </c>
      <c r="J225" s="9">
        <v>7935</v>
      </c>
      <c r="K225" s="9">
        <v>10214.56</v>
      </c>
      <c r="L225" s="9">
        <v>6435.75</v>
      </c>
      <c r="M225" s="9">
        <v>0</v>
      </c>
      <c r="N225" s="9">
        <v>509.67</v>
      </c>
      <c r="O225" s="9">
        <v>25096.48</v>
      </c>
    </row>
    <row r="226" spans="1:15" x14ac:dyDescent="0.35">
      <c r="A226" s="10" t="s">
        <v>348</v>
      </c>
      <c r="B226" s="12">
        <v>44721</v>
      </c>
      <c r="C226" s="12">
        <v>44731</v>
      </c>
      <c r="D226" s="12">
        <v>44733</v>
      </c>
      <c r="E226" s="10" t="s">
        <v>130</v>
      </c>
      <c r="F226" s="10" t="s">
        <v>20</v>
      </c>
      <c r="G226" s="13" t="s">
        <v>21</v>
      </c>
      <c r="H226" s="10" t="s">
        <v>243</v>
      </c>
      <c r="I226" s="12" t="s">
        <v>98</v>
      </c>
      <c r="J226" s="9">
        <v>1750</v>
      </c>
      <c r="K226" s="9">
        <v>3668.93</v>
      </c>
      <c r="L226" s="9">
        <v>0</v>
      </c>
      <c r="M226" s="9">
        <v>0</v>
      </c>
      <c r="N226" s="9">
        <v>0</v>
      </c>
      <c r="O226" s="9">
        <v>5418.93</v>
      </c>
    </row>
    <row r="227" spans="1:15" x14ac:dyDescent="0.35">
      <c r="A227" s="10" t="s">
        <v>349</v>
      </c>
      <c r="B227" s="12">
        <v>44721</v>
      </c>
      <c r="C227" s="12">
        <v>44731</v>
      </c>
      <c r="D227" s="12">
        <v>44733</v>
      </c>
      <c r="E227" s="10" t="s">
        <v>133</v>
      </c>
      <c r="F227" s="10" t="s">
        <v>20</v>
      </c>
      <c r="G227" s="13" t="s">
        <v>21</v>
      </c>
      <c r="H227" s="10" t="s">
        <v>28</v>
      </c>
      <c r="I227" s="12" t="s">
        <v>350</v>
      </c>
      <c r="J227" s="9">
        <v>1750</v>
      </c>
      <c r="K227" s="9">
        <v>3668.93</v>
      </c>
      <c r="L227" s="9">
        <v>0</v>
      </c>
      <c r="M227" s="9">
        <v>0</v>
      </c>
      <c r="N227" s="9">
        <v>0</v>
      </c>
      <c r="O227" s="9">
        <v>5418.93</v>
      </c>
    </row>
    <row r="228" spans="1:15" x14ac:dyDescent="0.35">
      <c r="A228" s="10" t="s">
        <v>351</v>
      </c>
      <c r="B228" s="12">
        <v>44721</v>
      </c>
      <c r="C228" s="12">
        <v>44731</v>
      </c>
      <c r="D228" s="12">
        <v>44733</v>
      </c>
      <c r="E228" s="10" t="s">
        <v>146</v>
      </c>
      <c r="F228" s="10" t="s">
        <v>20</v>
      </c>
      <c r="G228" s="13" t="s">
        <v>21</v>
      </c>
      <c r="H228" s="10" t="s">
        <v>243</v>
      </c>
      <c r="I228" s="12" t="s">
        <v>98</v>
      </c>
      <c r="J228" s="9">
        <v>1750</v>
      </c>
      <c r="K228" s="9">
        <v>0</v>
      </c>
      <c r="L228" s="9">
        <v>0</v>
      </c>
      <c r="M228" s="9">
        <v>0</v>
      </c>
      <c r="N228" s="9">
        <v>0</v>
      </c>
      <c r="O228" s="9">
        <v>1750</v>
      </c>
    </row>
    <row r="229" spans="1:15" x14ac:dyDescent="0.35">
      <c r="A229" s="10" t="s">
        <v>352</v>
      </c>
      <c r="B229" s="12">
        <v>44721</v>
      </c>
      <c r="C229" s="12">
        <v>44731</v>
      </c>
      <c r="D229" s="12">
        <v>44733</v>
      </c>
      <c r="E229" s="10" t="s">
        <v>143</v>
      </c>
      <c r="F229" s="10" t="s">
        <v>20</v>
      </c>
      <c r="G229" s="13" t="s">
        <v>21</v>
      </c>
      <c r="H229" s="10" t="s">
        <v>353</v>
      </c>
      <c r="I229" s="12" t="s">
        <v>98</v>
      </c>
      <c r="J229" s="9">
        <v>1750</v>
      </c>
      <c r="K229" s="9">
        <v>0</v>
      </c>
      <c r="L229" s="9">
        <v>0</v>
      </c>
      <c r="M229" s="9">
        <v>0</v>
      </c>
      <c r="N229" s="9">
        <v>0</v>
      </c>
      <c r="O229" s="9">
        <f>J229+K229+L229+M229</f>
        <v>1750</v>
      </c>
    </row>
    <row r="230" spans="1:15" x14ac:dyDescent="0.35">
      <c r="A230" s="10" t="s">
        <v>354</v>
      </c>
      <c r="B230" s="12">
        <v>44721</v>
      </c>
      <c r="C230" s="12">
        <v>44731</v>
      </c>
      <c r="D230" s="12">
        <v>44733</v>
      </c>
      <c r="E230" s="10" t="s">
        <v>143</v>
      </c>
      <c r="F230" s="10" t="s">
        <v>20</v>
      </c>
      <c r="G230" s="13" t="s">
        <v>21</v>
      </c>
      <c r="H230" s="10" t="s">
        <v>243</v>
      </c>
      <c r="I230" s="12" t="s">
        <v>98</v>
      </c>
      <c r="J230" s="9">
        <v>0</v>
      </c>
      <c r="K230" s="9">
        <v>3668.93</v>
      </c>
      <c r="L230" s="9">
        <v>0</v>
      </c>
      <c r="M230" s="9">
        <v>0</v>
      </c>
      <c r="N230" s="9">
        <v>0</v>
      </c>
      <c r="O230" s="9">
        <v>3668.93</v>
      </c>
    </row>
    <row r="231" spans="1:15" x14ac:dyDescent="0.35">
      <c r="A231" s="10" t="s">
        <v>355</v>
      </c>
      <c r="B231" s="12">
        <v>44721</v>
      </c>
      <c r="C231" s="12">
        <v>44731</v>
      </c>
      <c r="D231" s="12">
        <v>44733</v>
      </c>
      <c r="E231" s="10" t="s">
        <v>146</v>
      </c>
      <c r="F231" s="10" t="s">
        <v>20</v>
      </c>
      <c r="G231" s="13" t="s">
        <v>21</v>
      </c>
      <c r="H231" s="10" t="s">
        <v>243</v>
      </c>
      <c r="I231" s="12" t="s">
        <v>98</v>
      </c>
      <c r="J231" s="9">
        <v>0</v>
      </c>
      <c r="K231" s="9">
        <v>3668.93</v>
      </c>
      <c r="L231" s="9">
        <v>0</v>
      </c>
      <c r="M231" s="9">
        <v>0</v>
      </c>
      <c r="N231" s="9">
        <v>0</v>
      </c>
      <c r="O231" s="9">
        <v>3668.93</v>
      </c>
    </row>
    <row r="232" spans="1:15" x14ac:dyDescent="0.35">
      <c r="A232" s="10" t="s">
        <v>356</v>
      </c>
      <c r="B232" s="12">
        <v>44694</v>
      </c>
      <c r="C232" s="12">
        <v>44741</v>
      </c>
      <c r="D232" s="12">
        <v>44743</v>
      </c>
      <c r="E232" s="10" t="s">
        <v>222</v>
      </c>
      <c r="F232" s="10" t="s">
        <v>20</v>
      </c>
      <c r="G232" s="13" t="s">
        <v>21</v>
      </c>
      <c r="H232" s="10" t="s">
        <v>28</v>
      </c>
      <c r="I232" s="12" t="s">
        <v>131</v>
      </c>
      <c r="J232" s="9">
        <v>1400</v>
      </c>
      <c r="K232" s="9">
        <v>1762.76</v>
      </c>
      <c r="L232" s="9">
        <v>0</v>
      </c>
      <c r="M232" s="9">
        <v>0</v>
      </c>
      <c r="N232" s="9">
        <v>0</v>
      </c>
      <c r="O232" s="9">
        <v>3162.76</v>
      </c>
    </row>
    <row r="233" spans="1:15" x14ac:dyDescent="0.35">
      <c r="A233" s="10" t="s">
        <v>357</v>
      </c>
      <c r="B233" s="12">
        <v>44725</v>
      </c>
      <c r="C233" s="12">
        <v>44741</v>
      </c>
      <c r="D233" s="12">
        <v>44743</v>
      </c>
      <c r="E233" s="10" t="s">
        <v>27</v>
      </c>
      <c r="F233" s="10" t="s">
        <v>20</v>
      </c>
      <c r="G233" s="13" t="s">
        <v>21</v>
      </c>
      <c r="H233" s="10" t="s">
        <v>243</v>
      </c>
      <c r="I233" s="12" t="s">
        <v>131</v>
      </c>
      <c r="J233" s="9">
        <v>1400</v>
      </c>
      <c r="K233" s="9">
        <v>1762.76</v>
      </c>
      <c r="L233" s="9">
        <v>0</v>
      </c>
      <c r="M233" s="9">
        <v>0</v>
      </c>
      <c r="N233" s="9">
        <v>0</v>
      </c>
      <c r="O233" s="9">
        <v>3162.76</v>
      </c>
    </row>
    <row r="234" spans="1:15" x14ac:dyDescent="0.35">
      <c r="A234" s="10" t="s">
        <v>358</v>
      </c>
      <c r="B234" s="12">
        <v>44694</v>
      </c>
      <c r="C234" s="12">
        <v>44741</v>
      </c>
      <c r="D234" s="12">
        <v>44743</v>
      </c>
      <c r="E234" s="10" t="s">
        <v>104</v>
      </c>
      <c r="F234" s="10" t="s">
        <v>20</v>
      </c>
      <c r="G234" s="13" t="s">
        <v>21</v>
      </c>
      <c r="H234" s="10" t="s">
        <v>243</v>
      </c>
      <c r="I234" s="12" t="s">
        <v>131</v>
      </c>
      <c r="J234" s="9">
        <v>1400</v>
      </c>
      <c r="K234" s="9">
        <v>1762.76</v>
      </c>
      <c r="L234" s="9">
        <v>0</v>
      </c>
      <c r="M234" s="9">
        <v>0</v>
      </c>
      <c r="N234" s="9">
        <v>0</v>
      </c>
      <c r="O234" s="9">
        <v>3162.76</v>
      </c>
    </row>
    <row r="235" spans="1:15" hidden="1" x14ac:dyDescent="0.35">
      <c r="A235" s="10" t="s">
        <v>359</v>
      </c>
      <c r="B235" s="12" t="s">
        <v>17</v>
      </c>
      <c r="C235" s="10" t="s">
        <v>17</v>
      </c>
      <c r="D235" s="10" t="s">
        <v>17</v>
      </c>
      <c r="E235" s="10" t="s">
        <v>17</v>
      </c>
      <c r="F235" s="10" t="s">
        <v>17</v>
      </c>
      <c r="G235" s="10" t="s">
        <v>17</v>
      </c>
      <c r="H235" s="10" t="s">
        <v>17</v>
      </c>
      <c r="I235" s="10" t="s">
        <v>17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</row>
    <row r="236" spans="1:15" x14ac:dyDescent="0.35">
      <c r="A236" s="10" t="s">
        <v>360</v>
      </c>
      <c r="B236" s="12">
        <v>44725</v>
      </c>
      <c r="C236" s="12">
        <v>44741</v>
      </c>
      <c r="D236" s="12">
        <v>44743</v>
      </c>
      <c r="E236" s="10" t="s">
        <v>361</v>
      </c>
      <c r="F236" s="10" t="s">
        <v>20</v>
      </c>
      <c r="G236" s="13" t="s">
        <v>21</v>
      </c>
      <c r="H236" s="10" t="s">
        <v>28</v>
      </c>
      <c r="I236" s="12" t="s">
        <v>131</v>
      </c>
      <c r="J236" s="9">
        <v>1400</v>
      </c>
      <c r="K236" s="9">
        <v>1762.76</v>
      </c>
      <c r="L236" s="9">
        <v>0</v>
      </c>
      <c r="M236" s="9">
        <v>0</v>
      </c>
      <c r="N236" s="9">
        <v>0</v>
      </c>
      <c r="O236" s="9">
        <v>6162.76</v>
      </c>
    </row>
    <row r="237" spans="1:15" hidden="1" x14ac:dyDescent="0.35">
      <c r="A237" s="10" t="s">
        <v>362</v>
      </c>
      <c r="B237" s="12" t="s">
        <v>17</v>
      </c>
      <c r="C237" s="12" t="s">
        <v>17</v>
      </c>
      <c r="D237" s="12" t="s">
        <v>17</v>
      </c>
      <c r="E237" s="12" t="s">
        <v>17</v>
      </c>
      <c r="F237" s="12" t="s">
        <v>17</v>
      </c>
      <c r="G237" s="12" t="s">
        <v>17</v>
      </c>
      <c r="H237" s="12" t="s">
        <v>17</v>
      </c>
      <c r="I237" s="12" t="s">
        <v>17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</row>
    <row r="238" spans="1:15" x14ac:dyDescent="0.35">
      <c r="A238" s="10" t="s">
        <v>363</v>
      </c>
      <c r="B238" s="12">
        <v>44725</v>
      </c>
      <c r="C238" s="12">
        <v>44734</v>
      </c>
      <c r="D238" s="12">
        <v>44738</v>
      </c>
      <c r="E238" s="10" t="s">
        <v>364</v>
      </c>
      <c r="F238" s="10" t="s">
        <v>62</v>
      </c>
      <c r="G238" s="13" t="s">
        <v>21</v>
      </c>
      <c r="H238" s="10" t="s">
        <v>243</v>
      </c>
      <c r="I238" s="12" t="s">
        <v>86</v>
      </c>
      <c r="J238" s="9">
        <v>0</v>
      </c>
      <c r="K238" s="9">
        <v>2724.97</v>
      </c>
      <c r="L238" s="9">
        <v>0</v>
      </c>
      <c r="M238" s="9">
        <v>0</v>
      </c>
      <c r="N238" s="9">
        <v>0</v>
      </c>
      <c r="O238" s="9">
        <v>2724.97</v>
      </c>
    </row>
    <row r="239" spans="1:15" x14ac:dyDescent="0.35">
      <c r="A239" s="10" t="s">
        <v>365</v>
      </c>
      <c r="B239" s="12">
        <v>44725</v>
      </c>
      <c r="C239" s="12">
        <v>44738</v>
      </c>
      <c r="D239" s="12">
        <v>44738</v>
      </c>
      <c r="E239" s="10" t="s">
        <v>366</v>
      </c>
      <c r="F239" s="10" t="s">
        <v>62</v>
      </c>
      <c r="G239" s="13" t="s">
        <v>21</v>
      </c>
      <c r="H239" s="10" t="s">
        <v>86</v>
      </c>
      <c r="I239" s="12" t="s">
        <v>28</v>
      </c>
      <c r="J239" s="9">
        <v>0</v>
      </c>
      <c r="K239" s="9">
        <v>1213.8800000000001</v>
      </c>
      <c r="L239" s="9">
        <v>0</v>
      </c>
      <c r="M239" s="9">
        <v>0</v>
      </c>
      <c r="N239" s="9">
        <v>0</v>
      </c>
      <c r="O239" s="9">
        <v>1213.8800000000001</v>
      </c>
    </row>
    <row r="240" spans="1:15" x14ac:dyDescent="0.35">
      <c r="A240" s="10" t="s">
        <v>367</v>
      </c>
      <c r="B240" s="12">
        <v>44726</v>
      </c>
      <c r="C240" s="12">
        <v>44741</v>
      </c>
      <c r="D240" s="12">
        <v>44743</v>
      </c>
      <c r="E240" s="10" t="s">
        <v>368</v>
      </c>
      <c r="F240" s="10" t="s">
        <v>62</v>
      </c>
      <c r="G240" s="13" t="s">
        <v>21</v>
      </c>
      <c r="H240" s="10" t="s">
        <v>243</v>
      </c>
      <c r="I240" s="12" t="s">
        <v>131</v>
      </c>
      <c r="J240" s="9">
        <v>1400</v>
      </c>
      <c r="K240" s="9">
        <v>1915.76</v>
      </c>
      <c r="L240" s="9">
        <v>0</v>
      </c>
      <c r="M240" s="9">
        <v>0</v>
      </c>
      <c r="N240" s="9">
        <v>0</v>
      </c>
      <c r="O240" s="9">
        <v>3315.76</v>
      </c>
    </row>
    <row r="241" spans="1:15" x14ac:dyDescent="0.35">
      <c r="A241" s="10" t="s">
        <v>369</v>
      </c>
      <c r="B241" s="12">
        <v>44726</v>
      </c>
      <c r="C241" s="12">
        <v>44741</v>
      </c>
      <c r="D241" s="12">
        <v>44743</v>
      </c>
      <c r="E241" s="10" t="s">
        <v>370</v>
      </c>
      <c r="F241" s="10" t="s">
        <v>62</v>
      </c>
      <c r="G241" s="13" t="s">
        <v>21</v>
      </c>
      <c r="H241" s="10" t="s">
        <v>243</v>
      </c>
      <c r="I241" s="12" t="s">
        <v>371</v>
      </c>
      <c r="J241" s="9">
        <v>1400</v>
      </c>
      <c r="K241" s="9">
        <v>1915.76</v>
      </c>
      <c r="L241" s="9">
        <v>0</v>
      </c>
      <c r="M241" s="9">
        <v>0</v>
      </c>
      <c r="N241" s="9">
        <v>0</v>
      </c>
      <c r="O241" s="9">
        <v>3315.76</v>
      </c>
    </row>
    <row r="242" spans="1:15" x14ac:dyDescent="0.35">
      <c r="A242" s="10" t="s">
        <v>372</v>
      </c>
      <c r="B242" s="12">
        <v>44726</v>
      </c>
      <c r="C242" s="12">
        <v>44741</v>
      </c>
      <c r="D242" s="12">
        <v>44743</v>
      </c>
      <c r="E242" s="10" t="s">
        <v>373</v>
      </c>
      <c r="F242" s="10" t="s">
        <v>62</v>
      </c>
      <c r="G242" s="13" t="s">
        <v>21</v>
      </c>
      <c r="H242" s="10" t="s">
        <v>28</v>
      </c>
      <c r="I242" s="12" t="s">
        <v>371</v>
      </c>
      <c r="J242" s="9">
        <v>1400</v>
      </c>
      <c r="K242" s="9">
        <v>1915.76</v>
      </c>
      <c r="L242" s="9">
        <v>0</v>
      </c>
      <c r="M242" s="9">
        <v>0</v>
      </c>
      <c r="N242" s="9">
        <v>0</v>
      </c>
      <c r="O242" s="9">
        <v>3315.76</v>
      </c>
    </row>
    <row r="243" spans="1:15" x14ac:dyDescent="0.35">
      <c r="A243" s="10" t="s">
        <v>374</v>
      </c>
      <c r="B243" s="12">
        <v>44726</v>
      </c>
      <c r="C243" s="12">
        <v>44741</v>
      </c>
      <c r="D243" s="12">
        <v>44743</v>
      </c>
      <c r="E243" s="10" t="s">
        <v>375</v>
      </c>
      <c r="F243" s="10" t="s">
        <v>62</v>
      </c>
      <c r="G243" s="13" t="s">
        <v>21</v>
      </c>
      <c r="H243" s="10" t="s">
        <v>243</v>
      </c>
      <c r="I243" s="12" t="s">
        <v>131</v>
      </c>
      <c r="J243" s="9">
        <v>1050</v>
      </c>
      <c r="K243" s="9">
        <v>1038.68</v>
      </c>
      <c r="L243" s="9">
        <v>0</v>
      </c>
      <c r="M243" s="9">
        <v>0</v>
      </c>
      <c r="N243" s="9">
        <v>0</v>
      </c>
      <c r="O243" s="9">
        <v>2088.6799999999998</v>
      </c>
    </row>
    <row r="244" spans="1:15" x14ac:dyDescent="0.35">
      <c r="A244" s="10" t="s">
        <v>376</v>
      </c>
      <c r="B244" s="12">
        <v>44726</v>
      </c>
      <c r="C244" s="12">
        <v>44741</v>
      </c>
      <c r="D244" s="12">
        <v>44743</v>
      </c>
      <c r="E244" s="10" t="s">
        <v>216</v>
      </c>
      <c r="F244" s="10" t="s">
        <v>20</v>
      </c>
      <c r="G244" s="13" t="s">
        <v>21</v>
      </c>
      <c r="H244" s="10" t="s">
        <v>377</v>
      </c>
      <c r="I244" s="12" t="s">
        <v>131</v>
      </c>
      <c r="J244" s="9">
        <v>1400</v>
      </c>
      <c r="K244" s="9">
        <v>2163.25</v>
      </c>
      <c r="L244" s="9">
        <v>0</v>
      </c>
      <c r="M244" s="9">
        <v>0</v>
      </c>
      <c r="N244" s="9">
        <v>0</v>
      </c>
      <c r="O244" s="9">
        <v>3563.25</v>
      </c>
    </row>
    <row r="245" spans="1:15" x14ac:dyDescent="0.35">
      <c r="A245" s="10" t="s">
        <v>378</v>
      </c>
      <c r="B245" s="12">
        <v>44726</v>
      </c>
      <c r="C245" s="12">
        <v>44741</v>
      </c>
      <c r="D245" s="12">
        <v>44743</v>
      </c>
      <c r="E245" s="10" t="s">
        <v>379</v>
      </c>
      <c r="F245" s="10" t="s">
        <v>62</v>
      </c>
      <c r="G245" s="13" t="s">
        <v>21</v>
      </c>
      <c r="H245" s="10" t="s">
        <v>189</v>
      </c>
      <c r="I245" s="12" t="s">
        <v>131</v>
      </c>
      <c r="J245" s="9">
        <v>1400</v>
      </c>
      <c r="K245" s="9">
        <v>439.55</v>
      </c>
      <c r="L245" s="9">
        <v>0</v>
      </c>
      <c r="M245" s="9">
        <v>0</v>
      </c>
      <c r="N245" s="9">
        <v>0</v>
      </c>
      <c r="O245" s="9">
        <v>1839.55</v>
      </c>
    </row>
    <row r="246" spans="1:15" x14ac:dyDescent="0.35">
      <c r="A246" s="10" t="s">
        <v>380</v>
      </c>
      <c r="B246" s="12">
        <v>44726</v>
      </c>
      <c r="C246" s="12">
        <v>44741</v>
      </c>
      <c r="D246" s="12">
        <v>44742</v>
      </c>
      <c r="E246" s="10" t="s">
        <v>381</v>
      </c>
      <c r="F246" s="10" t="s">
        <v>62</v>
      </c>
      <c r="G246" s="13" t="s">
        <v>21</v>
      </c>
      <c r="H246" s="10" t="s">
        <v>78</v>
      </c>
      <c r="I246" s="12" t="s">
        <v>131</v>
      </c>
      <c r="J246" s="9">
        <v>1050</v>
      </c>
      <c r="K246" s="9">
        <v>463.78</v>
      </c>
      <c r="L246" s="9">
        <v>0</v>
      </c>
      <c r="M246" s="9">
        <v>0</v>
      </c>
      <c r="N246" s="9">
        <v>0</v>
      </c>
      <c r="O246" s="9">
        <v>1513.78</v>
      </c>
    </row>
    <row r="247" spans="1:15" x14ac:dyDescent="0.35">
      <c r="A247" s="10" t="s">
        <v>382</v>
      </c>
      <c r="B247" s="12">
        <v>44726</v>
      </c>
      <c r="C247" s="12">
        <v>44741</v>
      </c>
      <c r="D247" s="12">
        <v>44742</v>
      </c>
      <c r="E247" s="10" t="s">
        <v>383</v>
      </c>
      <c r="F247" s="10" t="s">
        <v>62</v>
      </c>
      <c r="G247" s="13" t="s">
        <v>21</v>
      </c>
      <c r="H247" s="10" t="s">
        <v>384</v>
      </c>
      <c r="I247" s="12" t="s">
        <v>131</v>
      </c>
      <c r="J247" s="9">
        <v>1050</v>
      </c>
      <c r="K247" s="9">
        <v>975.79</v>
      </c>
      <c r="L247" s="9">
        <v>0</v>
      </c>
      <c r="M247" s="9">
        <v>0</v>
      </c>
      <c r="N247" s="9">
        <v>0</v>
      </c>
      <c r="O247" s="9">
        <v>2025.79</v>
      </c>
    </row>
    <row r="248" spans="1:15" hidden="1" x14ac:dyDescent="0.35">
      <c r="A248" s="10" t="s">
        <v>385</v>
      </c>
      <c r="B248" s="12" t="s">
        <v>17</v>
      </c>
      <c r="C248" s="10" t="s">
        <v>17</v>
      </c>
      <c r="D248" s="10" t="s">
        <v>17</v>
      </c>
      <c r="E248" s="10" t="s">
        <v>17</v>
      </c>
      <c r="F248" s="10" t="s">
        <v>17</v>
      </c>
      <c r="G248" s="10" t="s">
        <v>17</v>
      </c>
      <c r="H248" s="10" t="s">
        <v>17</v>
      </c>
      <c r="I248" s="10" t="s">
        <v>17</v>
      </c>
      <c r="J248" s="9">
        <v>0</v>
      </c>
      <c r="K248" s="9">
        <v>0</v>
      </c>
      <c r="L248" s="9">
        <v>0</v>
      </c>
      <c r="M248" s="9">
        <v>0</v>
      </c>
      <c r="N248" s="9">
        <v>0</v>
      </c>
      <c r="O248" s="9">
        <v>0</v>
      </c>
    </row>
    <row r="249" spans="1:15" x14ac:dyDescent="0.35">
      <c r="A249" s="10" t="s">
        <v>386</v>
      </c>
      <c r="B249" s="12">
        <v>44726</v>
      </c>
      <c r="C249" s="12">
        <v>44741</v>
      </c>
      <c r="D249" s="12">
        <v>44742</v>
      </c>
      <c r="E249" s="10" t="s">
        <v>387</v>
      </c>
      <c r="F249" s="10" t="s">
        <v>62</v>
      </c>
      <c r="G249" s="13" t="s">
        <v>21</v>
      </c>
      <c r="H249" s="10" t="s">
        <v>172</v>
      </c>
      <c r="I249" s="12" t="s">
        <v>371</v>
      </c>
      <c r="J249" s="9">
        <v>1050</v>
      </c>
      <c r="K249" s="9">
        <v>652.84</v>
      </c>
      <c r="L249" s="9">
        <v>0</v>
      </c>
      <c r="M249" s="9">
        <v>0</v>
      </c>
      <c r="N249" s="9">
        <v>0</v>
      </c>
      <c r="O249" s="9">
        <v>1702.84</v>
      </c>
    </row>
    <row r="250" spans="1:15" hidden="1" x14ac:dyDescent="0.35">
      <c r="A250" s="10" t="s">
        <v>388</v>
      </c>
      <c r="B250" s="12" t="s">
        <v>17</v>
      </c>
      <c r="C250" s="10" t="s">
        <v>17</v>
      </c>
      <c r="D250" s="10" t="s">
        <v>17</v>
      </c>
      <c r="E250" s="10" t="s">
        <v>17</v>
      </c>
      <c r="F250" s="10" t="s">
        <v>17</v>
      </c>
      <c r="G250" s="10" t="s">
        <v>17</v>
      </c>
      <c r="H250" s="10" t="s">
        <v>17</v>
      </c>
      <c r="I250" s="10" t="s">
        <v>17</v>
      </c>
      <c r="J250" s="9">
        <v>0</v>
      </c>
      <c r="K250" s="9">
        <v>0</v>
      </c>
      <c r="L250" s="9">
        <v>0</v>
      </c>
      <c r="M250" s="9">
        <v>0</v>
      </c>
      <c r="N250" s="9">
        <v>0</v>
      </c>
      <c r="O250" s="9">
        <v>0</v>
      </c>
    </row>
    <row r="251" spans="1:15" x14ac:dyDescent="0.35">
      <c r="A251" s="10" t="s">
        <v>389</v>
      </c>
      <c r="B251" s="12">
        <v>44727</v>
      </c>
      <c r="C251" s="12">
        <v>44741</v>
      </c>
      <c r="D251" s="12">
        <v>44743</v>
      </c>
      <c r="E251" s="10" t="s">
        <v>390</v>
      </c>
      <c r="F251" s="10" t="s">
        <v>62</v>
      </c>
      <c r="G251" s="13" t="s">
        <v>21</v>
      </c>
      <c r="H251" s="10" t="s">
        <v>384</v>
      </c>
      <c r="I251" s="12" t="s">
        <v>131</v>
      </c>
      <c r="J251" s="9">
        <v>1400</v>
      </c>
      <c r="K251" s="9">
        <v>983.89</v>
      </c>
      <c r="L251" s="9">
        <v>0</v>
      </c>
      <c r="M251" s="9">
        <v>0</v>
      </c>
      <c r="N251" s="9">
        <v>0</v>
      </c>
      <c r="O251" s="9">
        <v>2383.89</v>
      </c>
    </row>
    <row r="252" spans="1:15" x14ac:dyDescent="0.35">
      <c r="A252" s="10" t="s">
        <v>391</v>
      </c>
      <c r="B252" s="12">
        <v>44727</v>
      </c>
      <c r="C252" s="12">
        <v>44741</v>
      </c>
      <c r="D252" s="12">
        <v>44743</v>
      </c>
      <c r="E252" s="10" t="s">
        <v>392</v>
      </c>
      <c r="F252" s="10" t="s">
        <v>62</v>
      </c>
      <c r="G252" s="13" t="s">
        <v>21</v>
      </c>
      <c r="H252" s="10" t="s">
        <v>393</v>
      </c>
      <c r="I252" s="12" t="s">
        <v>131</v>
      </c>
      <c r="J252" s="9">
        <v>1400</v>
      </c>
      <c r="K252" s="9">
        <v>1192.68</v>
      </c>
      <c r="L252" s="9">
        <v>0</v>
      </c>
      <c r="M252" s="9">
        <v>0</v>
      </c>
      <c r="N252" s="9">
        <v>0</v>
      </c>
      <c r="O252" s="9">
        <v>2592.6799999999998</v>
      </c>
    </row>
    <row r="253" spans="1:15" x14ac:dyDescent="0.35">
      <c r="A253" s="10" t="s">
        <v>394</v>
      </c>
      <c r="B253" s="12">
        <v>44727</v>
      </c>
      <c r="C253" s="12">
        <v>44741</v>
      </c>
      <c r="D253" s="12">
        <v>44742</v>
      </c>
      <c r="E253" s="10" t="s">
        <v>395</v>
      </c>
      <c r="F253" s="10" t="s">
        <v>62</v>
      </c>
      <c r="G253" s="13" t="s">
        <v>21</v>
      </c>
      <c r="H253" s="10" t="s">
        <v>384</v>
      </c>
      <c r="I253" s="12" t="s">
        <v>131</v>
      </c>
      <c r="J253" s="9">
        <v>1050</v>
      </c>
      <c r="K253" s="9">
        <v>986.91</v>
      </c>
      <c r="L253" s="9">
        <v>0</v>
      </c>
      <c r="M253" s="9">
        <v>0</v>
      </c>
      <c r="N253" s="9">
        <v>0</v>
      </c>
      <c r="O253" s="9">
        <v>2036.91</v>
      </c>
    </row>
    <row r="254" spans="1:15" hidden="1" x14ac:dyDescent="0.35">
      <c r="A254" s="10" t="s">
        <v>396</v>
      </c>
      <c r="B254" s="12" t="s">
        <v>17</v>
      </c>
      <c r="C254" s="10" t="s">
        <v>17</v>
      </c>
      <c r="D254" s="10" t="s">
        <v>17</v>
      </c>
      <c r="E254" s="10" t="s">
        <v>17</v>
      </c>
      <c r="F254" s="10" t="s">
        <v>17</v>
      </c>
      <c r="G254" s="10" t="s">
        <v>17</v>
      </c>
      <c r="H254" s="10" t="s">
        <v>17</v>
      </c>
      <c r="I254" s="10" t="s">
        <v>17</v>
      </c>
      <c r="J254" s="9">
        <v>0</v>
      </c>
      <c r="K254" s="9">
        <v>0</v>
      </c>
      <c r="L254" s="9">
        <v>0</v>
      </c>
      <c r="M254" s="9">
        <v>0</v>
      </c>
      <c r="N254" s="9">
        <v>0</v>
      </c>
      <c r="O254" s="9">
        <v>0</v>
      </c>
    </row>
    <row r="255" spans="1:15" x14ac:dyDescent="0.35">
      <c r="A255" s="10" t="s">
        <v>397</v>
      </c>
      <c r="B255" s="12">
        <v>44727</v>
      </c>
      <c r="C255" s="12">
        <v>44741</v>
      </c>
      <c r="D255" s="12">
        <v>44742</v>
      </c>
      <c r="E255" s="10" t="s">
        <v>398</v>
      </c>
      <c r="F255" s="10" t="s">
        <v>62</v>
      </c>
      <c r="G255" s="13" t="s">
        <v>21</v>
      </c>
      <c r="H255" s="10" t="s">
        <v>384</v>
      </c>
      <c r="I255" s="12" t="s">
        <v>131</v>
      </c>
      <c r="J255" s="9">
        <v>1050</v>
      </c>
      <c r="K255" s="9">
        <v>931.35</v>
      </c>
      <c r="L255" s="9">
        <v>0</v>
      </c>
      <c r="M255" s="9">
        <v>0</v>
      </c>
      <c r="N255" s="9">
        <v>0</v>
      </c>
      <c r="O255" s="9">
        <v>1981.35</v>
      </c>
    </row>
    <row r="256" spans="1:15" x14ac:dyDescent="0.35">
      <c r="A256" s="10" t="s">
        <v>399</v>
      </c>
      <c r="B256" s="12">
        <v>44727</v>
      </c>
      <c r="C256" s="12">
        <v>44733</v>
      </c>
      <c r="D256" s="12">
        <v>44734</v>
      </c>
      <c r="E256" s="10" t="s">
        <v>193</v>
      </c>
      <c r="F256" s="10" t="s">
        <v>20</v>
      </c>
      <c r="G256" s="13" t="s">
        <v>21</v>
      </c>
      <c r="H256" s="10" t="s">
        <v>243</v>
      </c>
      <c r="I256" s="12" t="s">
        <v>100</v>
      </c>
      <c r="J256" s="9">
        <v>1050</v>
      </c>
      <c r="K256" s="9">
        <v>3319.6</v>
      </c>
      <c r="L256" s="9">
        <v>0</v>
      </c>
      <c r="M256" s="9">
        <v>0</v>
      </c>
      <c r="N256" s="9">
        <v>0</v>
      </c>
      <c r="O256" s="9">
        <v>4369.6000000000004</v>
      </c>
    </row>
    <row r="257" spans="1:15" x14ac:dyDescent="0.35">
      <c r="A257" s="10" t="s">
        <v>400</v>
      </c>
      <c r="B257" s="12">
        <v>44727</v>
      </c>
      <c r="C257" s="12">
        <v>44733</v>
      </c>
      <c r="D257" s="12">
        <v>44734</v>
      </c>
      <c r="E257" s="10" t="s">
        <v>55</v>
      </c>
      <c r="F257" s="10" t="s">
        <v>20</v>
      </c>
      <c r="G257" s="13" t="s">
        <v>21</v>
      </c>
      <c r="H257" s="10" t="s">
        <v>28</v>
      </c>
      <c r="I257" s="12" t="s">
        <v>100</v>
      </c>
      <c r="J257" s="9">
        <v>1050</v>
      </c>
      <c r="K257" s="9">
        <v>3319.96</v>
      </c>
      <c r="L257" s="9">
        <v>0</v>
      </c>
      <c r="M257" s="9">
        <v>0</v>
      </c>
      <c r="N257" s="9">
        <v>0</v>
      </c>
      <c r="O257" s="9">
        <v>4369.6000000000004</v>
      </c>
    </row>
    <row r="258" spans="1:15" x14ac:dyDescent="0.35">
      <c r="A258" s="10" t="s">
        <v>401</v>
      </c>
      <c r="B258" s="12">
        <v>44727</v>
      </c>
      <c r="C258" s="12">
        <v>44749</v>
      </c>
      <c r="D258" s="12">
        <v>44750</v>
      </c>
      <c r="E258" s="10" t="s">
        <v>133</v>
      </c>
      <c r="F258" s="10" t="s">
        <v>20</v>
      </c>
      <c r="G258" s="13" t="s">
        <v>21</v>
      </c>
      <c r="H258" s="10" t="s">
        <v>28</v>
      </c>
      <c r="I258" s="12" t="s">
        <v>131</v>
      </c>
      <c r="J258" s="9">
        <v>1050</v>
      </c>
      <c r="K258" s="9">
        <v>1617.34</v>
      </c>
      <c r="L258" s="9">
        <v>0</v>
      </c>
      <c r="M258" s="9">
        <v>0</v>
      </c>
      <c r="N258" s="9">
        <v>0</v>
      </c>
      <c r="O258" s="9">
        <v>2667.34</v>
      </c>
    </row>
    <row r="259" spans="1:15" x14ac:dyDescent="0.35">
      <c r="A259" s="10" t="s">
        <v>402</v>
      </c>
      <c r="B259" s="12">
        <v>44727</v>
      </c>
      <c r="C259" s="12">
        <v>44741</v>
      </c>
      <c r="D259" s="12">
        <v>44742</v>
      </c>
      <c r="E259" s="10" t="s">
        <v>403</v>
      </c>
      <c r="F259" s="10" t="s">
        <v>62</v>
      </c>
      <c r="G259" s="13" t="s">
        <v>21</v>
      </c>
      <c r="H259" s="10" t="s">
        <v>28</v>
      </c>
      <c r="I259" s="12" t="s">
        <v>131</v>
      </c>
      <c r="J259" s="9">
        <v>1050</v>
      </c>
      <c r="K259" s="9">
        <v>652.84</v>
      </c>
      <c r="L259" s="9">
        <v>0</v>
      </c>
      <c r="M259" s="9">
        <v>0</v>
      </c>
      <c r="N259" s="9">
        <v>0</v>
      </c>
      <c r="O259" s="9">
        <v>1702.84</v>
      </c>
    </row>
    <row r="260" spans="1:15" x14ac:dyDescent="0.35">
      <c r="A260" s="10" t="s">
        <v>404</v>
      </c>
      <c r="B260" s="12">
        <v>44727</v>
      </c>
      <c r="C260" s="12">
        <v>44749</v>
      </c>
      <c r="D260" s="12">
        <v>44750</v>
      </c>
      <c r="E260" s="10" t="s">
        <v>130</v>
      </c>
      <c r="F260" s="10" t="s">
        <v>20</v>
      </c>
      <c r="G260" s="13" t="s">
        <v>21</v>
      </c>
      <c r="H260" s="10" t="s">
        <v>243</v>
      </c>
      <c r="I260" s="12" t="s">
        <v>371</v>
      </c>
      <c r="J260" s="9">
        <v>1050</v>
      </c>
      <c r="K260" s="9">
        <v>1617.34</v>
      </c>
      <c r="L260" s="9">
        <v>0</v>
      </c>
      <c r="M260" s="9">
        <v>0</v>
      </c>
      <c r="N260" s="9">
        <v>0</v>
      </c>
      <c r="O260" s="9">
        <v>2667.34</v>
      </c>
    </row>
    <row r="261" spans="1:15" hidden="1" x14ac:dyDescent="0.35">
      <c r="A261" s="10" t="s">
        <v>405</v>
      </c>
      <c r="B261" s="12" t="s">
        <v>17</v>
      </c>
      <c r="C261" s="10" t="s">
        <v>17</v>
      </c>
      <c r="D261" s="10" t="s">
        <v>17</v>
      </c>
      <c r="E261" s="10" t="s">
        <v>17</v>
      </c>
      <c r="F261" s="10" t="s">
        <v>17</v>
      </c>
      <c r="G261" s="10" t="s">
        <v>17</v>
      </c>
      <c r="H261" s="10" t="s">
        <v>17</v>
      </c>
      <c r="I261" s="10" t="s">
        <v>17</v>
      </c>
      <c r="J261" s="9">
        <v>0</v>
      </c>
      <c r="K261" s="9">
        <v>0</v>
      </c>
      <c r="L261" s="9">
        <v>0</v>
      </c>
      <c r="M261" s="9">
        <v>0</v>
      </c>
      <c r="N261" s="9">
        <v>0</v>
      </c>
      <c r="O261" s="9">
        <v>0</v>
      </c>
    </row>
    <row r="262" spans="1:15" x14ac:dyDescent="0.35">
      <c r="A262" s="10" t="s">
        <v>406</v>
      </c>
      <c r="B262" s="12">
        <v>44727</v>
      </c>
      <c r="C262" s="12">
        <v>44749</v>
      </c>
      <c r="D262" s="12">
        <v>44750</v>
      </c>
      <c r="E262" s="10" t="s">
        <v>146</v>
      </c>
      <c r="F262" s="10" t="s">
        <v>20</v>
      </c>
      <c r="G262" s="13" t="s">
        <v>21</v>
      </c>
      <c r="H262" s="10" t="s">
        <v>243</v>
      </c>
      <c r="I262" s="12" t="s">
        <v>131</v>
      </c>
      <c r="J262" s="9">
        <v>1400</v>
      </c>
      <c r="K262" s="9">
        <v>1885.09</v>
      </c>
      <c r="L262" s="9">
        <v>0</v>
      </c>
      <c r="M262" s="9">
        <v>0</v>
      </c>
      <c r="N262" s="9">
        <v>0</v>
      </c>
      <c r="O262" s="9">
        <v>3285.09</v>
      </c>
    </row>
    <row r="263" spans="1:15" hidden="1" x14ac:dyDescent="0.35">
      <c r="A263" s="10" t="s">
        <v>407</v>
      </c>
      <c r="B263" s="12" t="s">
        <v>17</v>
      </c>
      <c r="C263" s="10" t="s">
        <v>17</v>
      </c>
      <c r="D263" s="10" t="s">
        <v>17</v>
      </c>
      <c r="E263" s="10" t="s">
        <v>17</v>
      </c>
      <c r="F263" s="10" t="s">
        <v>17</v>
      </c>
      <c r="G263" s="10" t="s">
        <v>17</v>
      </c>
      <c r="H263" s="10" t="s">
        <v>17</v>
      </c>
      <c r="I263" s="10" t="s">
        <v>17</v>
      </c>
      <c r="J263" s="9">
        <v>0</v>
      </c>
      <c r="K263" s="9">
        <v>0</v>
      </c>
      <c r="L263" s="9">
        <v>0</v>
      </c>
      <c r="M263" s="9">
        <v>0</v>
      </c>
      <c r="N263" s="9">
        <v>0</v>
      </c>
      <c r="O263" s="9">
        <v>0</v>
      </c>
    </row>
    <row r="264" spans="1:15" x14ac:dyDescent="0.35">
      <c r="A264" s="10" t="s">
        <v>408</v>
      </c>
      <c r="B264" s="12">
        <v>44727</v>
      </c>
      <c r="C264" s="12">
        <v>44749</v>
      </c>
      <c r="D264" s="12">
        <v>44750</v>
      </c>
      <c r="E264" s="10" t="s">
        <v>267</v>
      </c>
      <c r="F264" s="10" t="s">
        <v>20</v>
      </c>
      <c r="G264" s="13" t="s">
        <v>21</v>
      </c>
      <c r="H264" s="10" t="s">
        <v>28</v>
      </c>
      <c r="I264" s="12" t="s">
        <v>131</v>
      </c>
      <c r="J264" s="9">
        <v>1400</v>
      </c>
      <c r="K264" s="9">
        <v>1984.96</v>
      </c>
      <c r="L264" s="9">
        <v>0</v>
      </c>
      <c r="M264" s="9">
        <v>0</v>
      </c>
      <c r="N264" s="9">
        <v>0</v>
      </c>
      <c r="O264" s="9">
        <v>3384.96</v>
      </c>
    </row>
    <row r="265" spans="1:15" x14ac:dyDescent="0.35">
      <c r="A265" s="10" t="s">
        <v>409</v>
      </c>
      <c r="B265" s="12">
        <v>44727</v>
      </c>
      <c r="C265" s="12">
        <v>44741</v>
      </c>
      <c r="D265" s="12">
        <v>44772</v>
      </c>
      <c r="E265" s="10" t="s">
        <v>410</v>
      </c>
      <c r="F265" s="10" t="s">
        <v>62</v>
      </c>
      <c r="G265" s="13" t="s">
        <v>21</v>
      </c>
      <c r="H265" s="10" t="s">
        <v>28</v>
      </c>
      <c r="I265" s="12" t="s">
        <v>131</v>
      </c>
      <c r="J265" s="9">
        <v>1400</v>
      </c>
      <c r="K265" s="9">
        <v>757.7</v>
      </c>
      <c r="L265" s="9">
        <v>0</v>
      </c>
      <c r="M265" s="9">
        <v>0</v>
      </c>
      <c r="N265" s="9">
        <v>0</v>
      </c>
      <c r="O265" s="9">
        <v>2157.6999999999998</v>
      </c>
    </row>
    <row r="266" spans="1:15" x14ac:dyDescent="0.35">
      <c r="A266" s="10" t="s">
        <v>411</v>
      </c>
      <c r="B266" s="12">
        <v>44727</v>
      </c>
      <c r="C266" s="12">
        <v>44742</v>
      </c>
      <c r="D266" s="12">
        <v>44742</v>
      </c>
      <c r="E266" s="10" t="s">
        <v>412</v>
      </c>
      <c r="F266" s="10" t="s">
        <v>62</v>
      </c>
      <c r="G266" s="13" t="s">
        <v>21</v>
      </c>
      <c r="H266" s="10" t="s">
        <v>28</v>
      </c>
      <c r="I266" s="12" t="s">
        <v>131</v>
      </c>
      <c r="J266" s="9">
        <v>700</v>
      </c>
      <c r="K266" s="9">
        <v>1153.57</v>
      </c>
      <c r="L266" s="9">
        <v>0</v>
      </c>
      <c r="M266" s="9">
        <v>0</v>
      </c>
      <c r="N266" s="9">
        <v>0</v>
      </c>
      <c r="O266" s="9">
        <v>1853.57</v>
      </c>
    </row>
    <row r="267" spans="1:15" x14ac:dyDescent="0.35">
      <c r="A267" s="10" t="s">
        <v>413</v>
      </c>
      <c r="B267" s="12">
        <v>44727</v>
      </c>
      <c r="C267" s="12">
        <v>44733</v>
      </c>
      <c r="D267" s="12">
        <v>44734</v>
      </c>
      <c r="E267" s="10" t="s">
        <v>195</v>
      </c>
      <c r="F267" s="10" t="s">
        <v>20</v>
      </c>
      <c r="G267" s="13" t="s">
        <v>21</v>
      </c>
      <c r="H267" s="10" t="s">
        <v>243</v>
      </c>
      <c r="I267" s="12" t="s">
        <v>100</v>
      </c>
      <c r="J267" s="9">
        <v>1050</v>
      </c>
      <c r="K267" s="9">
        <v>3553.72</v>
      </c>
      <c r="L267" s="9">
        <v>0</v>
      </c>
      <c r="M267" s="9">
        <v>0</v>
      </c>
      <c r="N267" s="9">
        <v>0</v>
      </c>
      <c r="O267" s="9">
        <v>4603.72</v>
      </c>
    </row>
    <row r="268" spans="1:15" hidden="1" x14ac:dyDescent="0.35">
      <c r="A268" s="10" t="s">
        <v>414</v>
      </c>
      <c r="B268" s="12" t="s">
        <v>17</v>
      </c>
      <c r="C268" s="10" t="s">
        <v>17</v>
      </c>
      <c r="D268" s="10" t="s">
        <v>17</v>
      </c>
      <c r="E268" s="10" t="s">
        <v>17</v>
      </c>
      <c r="F268" s="10" t="s">
        <v>17</v>
      </c>
      <c r="G268" s="10" t="s">
        <v>17</v>
      </c>
      <c r="H268" s="10" t="s">
        <v>17</v>
      </c>
      <c r="I268" s="10" t="s">
        <v>17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0</v>
      </c>
    </row>
    <row r="269" spans="1:15" hidden="1" x14ac:dyDescent="0.35">
      <c r="A269" s="10" t="s">
        <v>415</v>
      </c>
      <c r="B269" s="12" t="s">
        <v>17</v>
      </c>
      <c r="C269" s="10" t="s">
        <v>17</v>
      </c>
      <c r="D269" s="10" t="s">
        <v>17</v>
      </c>
      <c r="E269" s="10" t="s">
        <v>17</v>
      </c>
      <c r="F269" s="10" t="s">
        <v>17</v>
      </c>
      <c r="G269" s="10" t="s">
        <v>17</v>
      </c>
      <c r="H269" s="10" t="s">
        <v>17</v>
      </c>
      <c r="I269" s="10" t="s">
        <v>17</v>
      </c>
      <c r="J269" s="9">
        <v>0</v>
      </c>
      <c r="K269" s="9">
        <v>0</v>
      </c>
      <c r="L269" s="9">
        <v>0</v>
      </c>
      <c r="M269" s="9">
        <v>0</v>
      </c>
      <c r="N269" s="9">
        <v>0</v>
      </c>
      <c r="O269" s="9">
        <v>0</v>
      </c>
    </row>
    <row r="270" spans="1:15" x14ac:dyDescent="0.35">
      <c r="A270" s="10" t="s">
        <v>416</v>
      </c>
      <c r="B270" s="12">
        <v>44727</v>
      </c>
      <c r="C270" s="12">
        <v>44741</v>
      </c>
      <c r="D270" s="12">
        <v>44743</v>
      </c>
      <c r="E270" s="10" t="s">
        <v>417</v>
      </c>
      <c r="F270" s="10" t="s">
        <v>62</v>
      </c>
      <c r="G270" s="13" t="s">
        <v>21</v>
      </c>
      <c r="H270" s="10" t="s">
        <v>393</v>
      </c>
      <c r="I270" s="12" t="s">
        <v>371</v>
      </c>
      <c r="J270" s="9">
        <v>1400</v>
      </c>
      <c r="K270" s="9">
        <v>2078.23</v>
      </c>
      <c r="L270" s="9">
        <v>0</v>
      </c>
      <c r="M270" s="9">
        <v>0</v>
      </c>
      <c r="N270" s="9">
        <v>0</v>
      </c>
      <c r="O270" s="9">
        <v>3478.23</v>
      </c>
    </row>
    <row r="271" spans="1:15" x14ac:dyDescent="0.35">
      <c r="A271" s="10" t="s">
        <v>418</v>
      </c>
      <c r="B271" s="12">
        <v>44727</v>
      </c>
      <c r="C271" s="12">
        <v>44734</v>
      </c>
      <c r="D271" s="12">
        <v>44734</v>
      </c>
      <c r="E271" s="10" t="s">
        <v>50</v>
      </c>
      <c r="F271" s="10" t="s">
        <v>20</v>
      </c>
      <c r="G271" s="13" t="s">
        <v>21</v>
      </c>
      <c r="H271" s="10" t="s">
        <v>243</v>
      </c>
      <c r="I271" s="12" t="s">
        <v>100</v>
      </c>
      <c r="J271" s="9">
        <v>760</v>
      </c>
      <c r="K271" s="9">
        <v>3740.28</v>
      </c>
      <c r="L271" s="9">
        <v>0</v>
      </c>
      <c r="M271" s="9">
        <v>0</v>
      </c>
      <c r="N271" s="9">
        <v>0</v>
      </c>
      <c r="O271" s="9">
        <v>4500.28</v>
      </c>
    </row>
    <row r="272" spans="1:15" x14ac:dyDescent="0.35">
      <c r="A272" s="10" t="s">
        <v>419</v>
      </c>
      <c r="B272" s="12">
        <v>44727</v>
      </c>
      <c r="C272" s="12">
        <v>44741</v>
      </c>
      <c r="D272" s="12">
        <v>44743</v>
      </c>
      <c r="E272" s="10" t="s">
        <v>133</v>
      </c>
      <c r="F272" s="10" t="s">
        <v>20</v>
      </c>
      <c r="G272" s="13" t="s">
        <v>21</v>
      </c>
      <c r="H272" s="10" t="s">
        <v>243</v>
      </c>
      <c r="I272" s="12" t="s">
        <v>131</v>
      </c>
      <c r="J272" s="9">
        <v>1400</v>
      </c>
      <c r="K272" s="9">
        <v>2068.7600000000002</v>
      </c>
      <c r="L272" s="9">
        <v>0</v>
      </c>
      <c r="M272" s="9">
        <v>0</v>
      </c>
      <c r="N272" s="9">
        <v>0</v>
      </c>
      <c r="O272" s="9">
        <v>3468.76</v>
      </c>
    </row>
    <row r="273" spans="1:15" x14ac:dyDescent="0.35">
      <c r="A273" s="10" t="s">
        <v>420</v>
      </c>
      <c r="B273" s="12">
        <v>44727</v>
      </c>
      <c r="C273" s="12">
        <v>44733</v>
      </c>
      <c r="D273" s="12">
        <v>44736</v>
      </c>
      <c r="E273" s="10" t="s">
        <v>46</v>
      </c>
      <c r="F273" s="10" t="s">
        <v>20</v>
      </c>
      <c r="G273" s="13" t="s">
        <v>21</v>
      </c>
      <c r="H273" s="10" t="s">
        <v>28</v>
      </c>
      <c r="I273" s="12" t="s">
        <v>421</v>
      </c>
      <c r="J273" s="9">
        <v>2300</v>
      </c>
      <c r="K273" s="9">
        <v>3449.74</v>
      </c>
      <c r="L273" s="9">
        <v>0</v>
      </c>
      <c r="M273" s="9">
        <v>0</v>
      </c>
      <c r="N273" s="9">
        <v>0</v>
      </c>
      <c r="O273" s="9">
        <v>5749.74</v>
      </c>
    </row>
    <row r="274" spans="1:15" hidden="1" x14ac:dyDescent="0.35">
      <c r="A274" s="10" t="s">
        <v>422</v>
      </c>
      <c r="B274" s="12" t="s">
        <v>17</v>
      </c>
      <c r="C274" s="10" t="s">
        <v>17</v>
      </c>
      <c r="D274" s="10" t="s">
        <v>17</v>
      </c>
      <c r="E274" s="10" t="s">
        <v>17</v>
      </c>
      <c r="F274" s="10" t="s">
        <v>17</v>
      </c>
      <c r="G274" s="10" t="s">
        <v>17</v>
      </c>
      <c r="H274" s="10" t="s">
        <v>17</v>
      </c>
      <c r="I274" s="10" t="s">
        <v>17</v>
      </c>
      <c r="J274" s="9">
        <v>0</v>
      </c>
      <c r="K274" s="9">
        <v>0</v>
      </c>
      <c r="L274" s="9">
        <v>0</v>
      </c>
      <c r="M274" s="9">
        <v>0</v>
      </c>
      <c r="N274" s="9">
        <v>0</v>
      </c>
      <c r="O274" s="9">
        <v>0</v>
      </c>
    </row>
    <row r="275" spans="1:15" hidden="1" x14ac:dyDescent="0.35">
      <c r="A275" s="10" t="s">
        <v>423</v>
      </c>
      <c r="B275" s="12" t="s">
        <v>17</v>
      </c>
      <c r="C275" s="10" t="s">
        <v>17</v>
      </c>
      <c r="D275" s="10" t="s">
        <v>17</v>
      </c>
      <c r="E275" s="10" t="s">
        <v>17</v>
      </c>
      <c r="F275" s="10" t="s">
        <v>17</v>
      </c>
      <c r="G275" s="10" t="s">
        <v>17</v>
      </c>
      <c r="H275" s="10" t="s">
        <v>17</v>
      </c>
      <c r="I275" s="10" t="s">
        <v>17</v>
      </c>
      <c r="J275" s="9">
        <v>0</v>
      </c>
      <c r="K275" s="9">
        <v>0</v>
      </c>
      <c r="L275" s="9">
        <v>0</v>
      </c>
      <c r="M275" s="9">
        <v>0</v>
      </c>
      <c r="N275" s="9">
        <v>0</v>
      </c>
      <c r="O275" s="9">
        <v>0</v>
      </c>
    </row>
    <row r="276" spans="1:15" x14ac:dyDescent="0.35">
      <c r="A276" s="10" t="s">
        <v>424</v>
      </c>
      <c r="B276" s="12">
        <v>44732</v>
      </c>
      <c r="C276" s="12">
        <v>44737</v>
      </c>
      <c r="D276" s="12">
        <v>44745</v>
      </c>
      <c r="E276" s="10" t="s">
        <v>425</v>
      </c>
      <c r="F276" s="10" t="s">
        <v>20</v>
      </c>
      <c r="G276" s="10" t="s">
        <v>42</v>
      </c>
      <c r="H276" s="10" t="s">
        <v>243</v>
      </c>
      <c r="I276" s="12" t="s">
        <v>63</v>
      </c>
      <c r="J276" s="9">
        <v>9852.5</v>
      </c>
      <c r="K276" s="9">
        <v>16981.650000000001</v>
      </c>
      <c r="L276" s="9">
        <v>11750.56</v>
      </c>
      <c r="M276" s="9">
        <v>0</v>
      </c>
      <c r="N276" s="9">
        <v>424.99</v>
      </c>
      <c r="O276" s="9">
        <v>39009.699999999997</v>
      </c>
    </row>
    <row r="277" spans="1:15" x14ac:dyDescent="0.35">
      <c r="A277" s="10" t="s">
        <v>426</v>
      </c>
      <c r="B277" s="12">
        <v>44732</v>
      </c>
      <c r="C277" s="12">
        <v>44746</v>
      </c>
      <c r="D277" s="12">
        <v>44747</v>
      </c>
      <c r="E277" s="10" t="s">
        <v>276</v>
      </c>
      <c r="F277" s="10" t="s">
        <v>20</v>
      </c>
      <c r="G277" s="13" t="s">
        <v>21</v>
      </c>
      <c r="H277" s="10" t="s">
        <v>28</v>
      </c>
      <c r="I277" s="12" t="s">
        <v>427</v>
      </c>
      <c r="J277" s="9">
        <v>0</v>
      </c>
      <c r="K277" s="9">
        <v>1604.01</v>
      </c>
      <c r="L277" s="9">
        <v>0</v>
      </c>
      <c r="M277" s="9">
        <v>0</v>
      </c>
      <c r="N277" s="9">
        <v>0</v>
      </c>
      <c r="O277" s="9">
        <v>1604.01</v>
      </c>
    </row>
    <row r="278" spans="1:15" x14ac:dyDescent="0.35">
      <c r="A278" s="10" t="s">
        <v>428</v>
      </c>
      <c r="B278" s="12">
        <v>44732</v>
      </c>
      <c r="C278" s="12">
        <v>44746</v>
      </c>
      <c r="D278" s="12">
        <v>44747</v>
      </c>
      <c r="E278" s="10" t="s">
        <v>267</v>
      </c>
      <c r="F278" s="10" t="s">
        <v>20</v>
      </c>
      <c r="G278" s="13" t="s">
        <v>21</v>
      </c>
      <c r="H278" s="10" t="s">
        <v>28</v>
      </c>
      <c r="I278" s="12" t="s">
        <v>427</v>
      </c>
      <c r="J278" s="9">
        <v>0</v>
      </c>
      <c r="K278" s="9" t="s">
        <v>429</v>
      </c>
      <c r="L278" s="9">
        <v>0</v>
      </c>
      <c r="M278" s="9">
        <v>0</v>
      </c>
      <c r="N278" s="9">
        <v>0</v>
      </c>
      <c r="O278" s="9">
        <v>1604.01</v>
      </c>
    </row>
    <row r="279" spans="1:15" x14ac:dyDescent="0.35">
      <c r="A279" s="10" t="s">
        <v>430</v>
      </c>
      <c r="B279" s="12">
        <v>44732</v>
      </c>
      <c r="C279" s="12">
        <v>44741</v>
      </c>
      <c r="D279" s="12">
        <v>44742</v>
      </c>
      <c r="E279" s="10" t="s">
        <v>431</v>
      </c>
      <c r="F279" s="10" t="s">
        <v>62</v>
      </c>
      <c r="G279" s="13" t="s">
        <v>21</v>
      </c>
      <c r="H279" s="10" t="s">
        <v>28</v>
      </c>
      <c r="I279" s="12" t="s">
        <v>371</v>
      </c>
      <c r="J279" s="9">
        <v>1050</v>
      </c>
      <c r="K279" s="9">
        <v>1029.1300000000001</v>
      </c>
      <c r="L279" s="9">
        <v>0</v>
      </c>
      <c r="M279" s="9">
        <v>0</v>
      </c>
      <c r="N279" s="9">
        <v>0</v>
      </c>
      <c r="O279" s="9">
        <v>2079.13</v>
      </c>
    </row>
    <row r="280" spans="1:15" x14ac:dyDescent="0.35">
      <c r="A280" s="10" t="s">
        <v>432</v>
      </c>
      <c r="B280" s="12">
        <v>44732</v>
      </c>
      <c r="C280" s="12">
        <v>44746</v>
      </c>
      <c r="D280" s="12">
        <v>44747</v>
      </c>
      <c r="E280" s="10" t="s">
        <v>276</v>
      </c>
      <c r="F280" s="10" t="s">
        <v>20</v>
      </c>
      <c r="G280" s="13" t="s">
        <v>21</v>
      </c>
      <c r="H280" s="10" t="s">
        <v>243</v>
      </c>
      <c r="I280" s="12" t="s">
        <v>427</v>
      </c>
      <c r="J280" s="9">
        <v>1400</v>
      </c>
      <c r="K280" s="9">
        <v>0</v>
      </c>
      <c r="L280" s="9">
        <v>0</v>
      </c>
      <c r="M280" s="9">
        <v>0</v>
      </c>
      <c r="N280" s="9">
        <v>0</v>
      </c>
      <c r="O280" s="9">
        <v>1400</v>
      </c>
    </row>
    <row r="281" spans="1:15" x14ac:dyDescent="0.35">
      <c r="A281" s="10" t="s">
        <v>433</v>
      </c>
      <c r="B281" s="12">
        <v>44732</v>
      </c>
      <c r="C281" s="12">
        <v>44741</v>
      </c>
      <c r="D281" s="12">
        <v>44743</v>
      </c>
      <c r="E281" s="10" t="s">
        <v>434</v>
      </c>
      <c r="F281" s="10" t="s">
        <v>62</v>
      </c>
      <c r="G281" s="13" t="s">
        <v>21</v>
      </c>
      <c r="H281" s="10" t="s">
        <v>435</v>
      </c>
      <c r="I281" s="12" t="s">
        <v>131</v>
      </c>
      <c r="J281" s="9">
        <v>1400</v>
      </c>
      <c r="K281" s="9">
        <v>1089.4100000000001</v>
      </c>
      <c r="L281" s="9">
        <v>0</v>
      </c>
      <c r="M281" s="9">
        <v>0</v>
      </c>
      <c r="N281" s="9">
        <v>0</v>
      </c>
      <c r="O281" s="9">
        <v>2489.41</v>
      </c>
    </row>
    <row r="282" spans="1:15" hidden="1" x14ac:dyDescent="0.35">
      <c r="A282" s="10" t="s">
        <v>436</v>
      </c>
      <c r="B282" s="12" t="s">
        <v>17</v>
      </c>
      <c r="C282" s="10" t="s">
        <v>17</v>
      </c>
      <c r="D282" s="10" t="s">
        <v>17</v>
      </c>
      <c r="E282" s="10" t="s">
        <v>17</v>
      </c>
      <c r="F282" s="10" t="s">
        <v>17</v>
      </c>
      <c r="G282" s="10" t="s">
        <v>17</v>
      </c>
      <c r="H282" s="10" t="s">
        <v>17</v>
      </c>
      <c r="I282" s="10" t="s">
        <v>17</v>
      </c>
      <c r="J282" s="9">
        <v>0</v>
      </c>
      <c r="K282" s="9">
        <v>0</v>
      </c>
      <c r="L282" s="9">
        <v>0</v>
      </c>
      <c r="M282" s="9">
        <v>0</v>
      </c>
      <c r="N282" s="9">
        <v>0</v>
      </c>
      <c r="O282" s="9">
        <v>0</v>
      </c>
    </row>
    <row r="283" spans="1:15" x14ac:dyDescent="0.35">
      <c r="A283" s="10" t="s">
        <v>437</v>
      </c>
      <c r="B283" s="12">
        <v>44732</v>
      </c>
      <c r="C283" s="12">
        <v>44742</v>
      </c>
      <c r="D283" s="12">
        <v>44743</v>
      </c>
      <c r="E283" s="10" t="s">
        <v>438</v>
      </c>
      <c r="F283" s="10" t="s">
        <v>62</v>
      </c>
      <c r="G283" s="13" t="s">
        <v>21</v>
      </c>
      <c r="H283" s="10" t="s">
        <v>293</v>
      </c>
      <c r="I283" s="12" t="s">
        <v>131</v>
      </c>
      <c r="J283" s="9">
        <v>1050</v>
      </c>
      <c r="K283" s="9">
        <v>956.46</v>
      </c>
      <c r="L283" s="9">
        <v>0</v>
      </c>
      <c r="M283" s="9">
        <v>0</v>
      </c>
      <c r="N283" s="9">
        <v>0</v>
      </c>
      <c r="O283" s="9">
        <v>2006.46</v>
      </c>
    </row>
    <row r="284" spans="1:15" x14ac:dyDescent="0.35">
      <c r="A284" s="10" t="s">
        <v>439</v>
      </c>
      <c r="B284" s="12">
        <v>44732</v>
      </c>
      <c r="C284" s="12">
        <v>44741</v>
      </c>
      <c r="D284" s="12">
        <v>44742</v>
      </c>
      <c r="E284" s="10" t="s">
        <v>440</v>
      </c>
      <c r="F284" s="10" t="s">
        <v>62</v>
      </c>
      <c r="G284" s="13" t="s">
        <v>21</v>
      </c>
      <c r="H284" s="10" t="s">
        <v>384</v>
      </c>
      <c r="I284" s="12" t="s">
        <v>131</v>
      </c>
      <c r="J284" s="9">
        <v>1050</v>
      </c>
      <c r="K284" s="9">
        <v>1123.69</v>
      </c>
      <c r="L284" s="9">
        <v>0</v>
      </c>
      <c r="M284" s="9">
        <v>0</v>
      </c>
      <c r="N284" s="9">
        <v>0</v>
      </c>
      <c r="O284" s="9">
        <v>2173.69</v>
      </c>
    </row>
    <row r="285" spans="1:15" x14ac:dyDescent="0.35">
      <c r="A285" s="10" t="s">
        <v>441</v>
      </c>
      <c r="B285" s="12">
        <v>44732</v>
      </c>
      <c r="C285" s="12">
        <v>44746</v>
      </c>
      <c r="D285" s="12">
        <v>44747</v>
      </c>
      <c r="E285" s="10" t="s">
        <v>267</v>
      </c>
      <c r="F285" s="10" t="s">
        <v>20</v>
      </c>
      <c r="G285" s="13" t="s">
        <v>21</v>
      </c>
      <c r="H285" s="10" t="s">
        <v>28</v>
      </c>
      <c r="I285" s="12" t="s">
        <v>427</v>
      </c>
      <c r="J285" s="9">
        <v>1400</v>
      </c>
      <c r="K285" s="9">
        <v>0</v>
      </c>
      <c r="L285" s="9">
        <v>0</v>
      </c>
      <c r="M285" s="9">
        <v>0</v>
      </c>
      <c r="N285" s="9">
        <v>0</v>
      </c>
      <c r="O285" s="9">
        <v>1400</v>
      </c>
    </row>
    <row r="286" spans="1:15" x14ac:dyDescent="0.35">
      <c r="A286" s="10" t="s">
        <v>442</v>
      </c>
      <c r="B286" s="12">
        <v>44732</v>
      </c>
      <c r="C286" s="12">
        <v>44741</v>
      </c>
      <c r="D286" s="12">
        <v>44743</v>
      </c>
      <c r="E286" s="10" t="s">
        <v>443</v>
      </c>
      <c r="F286" s="10" t="s">
        <v>62</v>
      </c>
      <c r="G286" s="13" t="s">
        <v>21</v>
      </c>
      <c r="H286" s="10" t="s">
        <v>293</v>
      </c>
      <c r="I286" s="12" t="s">
        <v>131</v>
      </c>
      <c r="J286" s="9">
        <v>1400</v>
      </c>
      <c r="K286" s="9">
        <v>1342.01</v>
      </c>
      <c r="L286" s="9">
        <v>0</v>
      </c>
      <c r="M286" s="9">
        <v>0</v>
      </c>
      <c r="N286" s="9">
        <v>0</v>
      </c>
      <c r="O286" s="9">
        <v>2742.01</v>
      </c>
    </row>
    <row r="287" spans="1:15" x14ac:dyDescent="0.35">
      <c r="A287" s="10" t="s">
        <v>444</v>
      </c>
      <c r="B287" s="12">
        <v>44732</v>
      </c>
      <c r="C287" s="12">
        <v>44755</v>
      </c>
      <c r="D287" s="12">
        <v>44756</v>
      </c>
      <c r="E287" s="10" t="s">
        <v>104</v>
      </c>
      <c r="F287" s="10" t="s">
        <v>20</v>
      </c>
      <c r="G287" s="13" t="s">
        <v>21</v>
      </c>
      <c r="H287" s="10" t="s">
        <v>243</v>
      </c>
      <c r="I287" s="12" t="s">
        <v>445</v>
      </c>
      <c r="J287" s="9">
        <v>1170</v>
      </c>
      <c r="K287" s="9">
        <v>1161.69</v>
      </c>
      <c r="L287" s="9">
        <v>0</v>
      </c>
      <c r="M287" s="9">
        <v>0</v>
      </c>
      <c r="N287" s="9">
        <v>0</v>
      </c>
      <c r="O287" s="9">
        <v>2331.69</v>
      </c>
    </row>
    <row r="288" spans="1:15" x14ac:dyDescent="0.35">
      <c r="A288" s="10" t="s">
        <v>446</v>
      </c>
      <c r="B288" s="12">
        <v>44732</v>
      </c>
      <c r="C288" s="12">
        <v>44755</v>
      </c>
      <c r="D288" s="12">
        <v>44756</v>
      </c>
      <c r="E288" s="10" t="s">
        <v>162</v>
      </c>
      <c r="F288" s="10" t="s">
        <v>20</v>
      </c>
      <c r="G288" s="13" t="s">
        <v>21</v>
      </c>
      <c r="H288" s="10" t="s">
        <v>28</v>
      </c>
      <c r="I288" s="12" t="s">
        <v>445</v>
      </c>
      <c r="J288" s="9">
        <v>1170</v>
      </c>
      <c r="K288" s="9">
        <v>1189.69</v>
      </c>
      <c r="L288" s="9">
        <v>0</v>
      </c>
      <c r="M288" s="9">
        <v>0</v>
      </c>
      <c r="N288" s="9">
        <v>0</v>
      </c>
      <c r="O288" s="9">
        <v>2359.69</v>
      </c>
    </row>
    <row r="289" spans="1:15" x14ac:dyDescent="0.35">
      <c r="A289" s="10" t="s">
        <v>447</v>
      </c>
      <c r="B289" s="12">
        <v>44732</v>
      </c>
      <c r="C289" s="12">
        <v>44737</v>
      </c>
      <c r="D289" s="12">
        <v>44744</v>
      </c>
      <c r="E289" s="10" t="s">
        <v>102</v>
      </c>
      <c r="F289" s="10" t="s">
        <v>20</v>
      </c>
      <c r="G289" s="10" t="s">
        <v>42</v>
      </c>
      <c r="H289" s="10" t="s">
        <v>28</v>
      </c>
      <c r="I289" s="12" t="s">
        <v>63</v>
      </c>
      <c r="J289" s="9">
        <v>9148.75</v>
      </c>
      <c r="K289" s="9">
        <v>17494.759999999998</v>
      </c>
      <c r="L289" s="9">
        <v>11407.13</v>
      </c>
      <c r="M289" s="9">
        <v>0</v>
      </c>
      <c r="N289" s="9">
        <v>288.86</v>
      </c>
      <c r="O289" s="9">
        <v>38339.5</v>
      </c>
    </row>
    <row r="290" spans="1:15" x14ac:dyDescent="0.35">
      <c r="A290" s="10" t="s">
        <v>448</v>
      </c>
      <c r="B290" s="12">
        <v>44732</v>
      </c>
      <c r="C290" s="12">
        <v>44737</v>
      </c>
      <c r="D290" s="12">
        <v>44744</v>
      </c>
      <c r="E290" s="10" t="s">
        <v>25</v>
      </c>
      <c r="F290" s="10" t="s">
        <v>20</v>
      </c>
      <c r="G290" s="10" t="s">
        <v>42</v>
      </c>
      <c r="H290" s="10" t="s">
        <v>28</v>
      </c>
      <c r="I290" s="12" t="s">
        <v>63</v>
      </c>
      <c r="J290" s="9">
        <v>9148.75</v>
      </c>
      <c r="K290" s="9">
        <v>17494.759999999998</v>
      </c>
      <c r="L290" s="9">
        <v>12992.14</v>
      </c>
      <c r="M290" s="9">
        <v>0</v>
      </c>
      <c r="N290" s="9">
        <v>288.86</v>
      </c>
      <c r="O290" s="9">
        <v>40224.51</v>
      </c>
    </row>
    <row r="291" spans="1:15" x14ac:dyDescent="0.35">
      <c r="A291" s="10" t="s">
        <v>449</v>
      </c>
      <c r="B291" s="12">
        <v>44732</v>
      </c>
      <c r="C291" s="12">
        <v>44755</v>
      </c>
      <c r="D291" s="12">
        <v>44756</v>
      </c>
      <c r="E291" s="10" t="s">
        <v>450</v>
      </c>
      <c r="F291" s="10" t="s">
        <v>20</v>
      </c>
      <c r="G291" s="13" t="s">
        <v>21</v>
      </c>
      <c r="H291" s="10" t="s">
        <v>28</v>
      </c>
      <c r="I291" s="12" t="s">
        <v>445</v>
      </c>
      <c r="J291" s="9">
        <v>1170</v>
      </c>
      <c r="K291" s="9">
        <v>1189.69</v>
      </c>
      <c r="L291" s="9">
        <v>0</v>
      </c>
      <c r="M291" s="9">
        <v>0</v>
      </c>
      <c r="N291" s="9">
        <v>0</v>
      </c>
      <c r="O291" s="9">
        <v>2359.69</v>
      </c>
    </row>
    <row r="292" spans="1:15" x14ac:dyDescent="0.35">
      <c r="A292" s="10" t="s">
        <v>451</v>
      </c>
      <c r="B292" s="12">
        <v>44732</v>
      </c>
      <c r="C292" s="12">
        <v>44737</v>
      </c>
      <c r="D292" s="12">
        <v>44744</v>
      </c>
      <c r="E292" s="10" t="s">
        <v>285</v>
      </c>
      <c r="F292" s="10" t="s">
        <v>20</v>
      </c>
      <c r="G292" s="10" t="s">
        <v>42</v>
      </c>
      <c r="H292" s="10" t="s">
        <v>28</v>
      </c>
      <c r="I292" s="12" t="s">
        <v>63</v>
      </c>
      <c r="J292" s="9">
        <v>9148.75</v>
      </c>
      <c r="K292" s="9">
        <v>17494.759999999998</v>
      </c>
      <c r="L292" s="9">
        <v>10541.44</v>
      </c>
      <c r="M292" s="9">
        <v>0</v>
      </c>
      <c r="N292" s="9">
        <v>288.86</v>
      </c>
      <c r="O292" s="9">
        <v>37473.81</v>
      </c>
    </row>
    <row r="293" spans="1:15" hidden="1" x14ac:dyDescent="0.35">
      <c r="A293" s="10" t="s">
        <v>452</v>
      </c>
      <c r="B293" s="12" t="s">
        <v>17</v>
      </c>
      <c r="C293" s="10" t="s">
        <v>17</v>
      </c>
      <c r="D293" s="10" t="s">
        <v>17</v>
      </c>
      <c r="E293" s="10" t="s">
        <v>17</v>
      </c>
      <c r="F293" s="10" t="s">
        <v>17</v>
      </c>
      <c r="G293" s="10" t="s">
        <v>17</v>
      </c>
      <c r="H293" s="10" t="s">
        <v>17</v>
      </c>
      <c r="I293" s="10" t="s">
        <v>17</v>
      </c>
      <c r="J293" s="9">
        <v>0</v>
      </c>
      <c r="K293" s="9">
        <v>0</v>
      </c>
      <c r="L293" s="9">
        <v>0</v>
      </c>
      <c r="M293" s="9">
        <v>0</v>
      </c>
      <c r="N293" s="9">
        <v>0</v>
      </c>
      <c r="O293" s="9">
        <v>0</v>
      </c>
    </row>
    <row r="294" spans="1:15" x14ac:dyDescent="0.35">
      <c r="A294" s="10" t="s">
        <v>453</v>
      </c>
      <c r="B294" s="12">
        <v>44732</v>
      </c>
      <c r="C294" s="12">
        <v>44755</v>
      </c>
      <c r="D294" s="12">
        <v>44756</v>
      </c>
      <c r="E294" s="10" t="s">
        <v>25</v>
      </c>
      <c r="F294" s="10" t="s">
        <v>20</v>
      </c>
      <c r="G294" s="13" t="s">
        <v>21</v>
      </c>
      <c r="H294" s="10" t="s">
        <v>28</v>
      </c>
      <c r="I294" s="12" t="s">
        <v>445</v>
      </c>
      <c r="J294" s="9">
        <v>1170</v>
      </c>
      <c r="K294" s="9">
        <v>1189.69</v>
      </c>
      <c r="L294" s="9">
        <v>0</v>
      </c>
      <c r="M294" s="9">
        <v>0</v>
      </c>
      <c r="N294" s="9">
        <v>0</v>
      </c>
      <c r="O294" s="9">
        <v>2359.69</v>
      </c>
    </row>
    <row r="295" spans="1:15" x14ac:dyDescent="0.35">
      <c r="A295" s="10" t="s">
        <v>454</v>
      </c>
      <c r="B295" s="12">
        <v>44732</v>
      </c>
      <c r="C295" s="12">
        <v>44735</v>
      </c>
      <c r="D295" s="12">
        <v>44736</v>
      </c>
      <c r="E295" s="10" t="s">
        <v>55</v>
      </c>
      <c r="F295" s="10" t="s">
        <v>20</v>
      </c>
      <c r="G295" s="13" t="s">
        <v>21</v>
      </c>
      <c r="H295" s="10" t="s">
        <v>28</v>
      </c>
      <c r="I295" s="12" t="s">
        <v>421</v>
      </c>
      <c r="J295" s="9">
        <v>1170</v>
      </c>
      <c r="K295" s="9">
        <v>4312.21</v>
      </c>
      <c r="L295" s="9">
        <v>0</v>
      </c>
      <c r="M295" s="9">
        <v>0</v>
      </c>
      <c r="N295" s="9">
        <v>0</v>
      </c>
      <c r="O295" s="9">
        <v>5482.21</v>
      </c>
    </row>
    <row r="296" spans="1:15" x14ac:dyDescent="0.35">
      <c r="A296" s="10" t="s">
        <v>455</v>
      </c>
      <c r="B296" s="12">
        <v>44732</v>
      </c>
      <c r="C296" s="12">
        <v>44755</v>
      </c>
      <c r="D296" s="12">
        <v>44756</v>
      </c>
      <c r="E296" s="10" t="s">
        <v>456</v>
      </c>
      <c r="F296" s="10" t="s">
        <v>62</v>
      </c>
      <c r="G296" s="13" t="s">
        <v>21</v>
      </c>
      <c r="H296" s="10" t="s">
        <v>457</v>
      </c>
      <c r="I296" s="12" t="s">
        <v>445</v>
      </c>
      <c r="J296" s="9">
        <v>1170</v>
      </c>
      <c r="K296" s="9">
        <v>693.11</v>
      </c>
      <c r="L296" s="9">
        <v>0</v>
      </c>
      <c r="M296" s="9">
        <v>0</v>
      </c>
      <c r="N296" s="9">
        <v>0</v>
      </c>
      <c r="O296" s="9">
        <v>1863.11</v>
      </c>
    </row>
    <row r="297" spans="1:15" hidden="1" x14ac:dyDescent="0.35">
      <c r="A297" s="10" t="s">
        <v>458</v>
      </c>
      <c r="B297" s="12" t="s">
        <v>17</v>
      </c>
      <c r="C297" s="10" t="s">
        <v>17</v>
      </c>
      <c r="D297" s="10" t="s">
        <v>17</v>
      </c>
      <c r="E297" s="10" t="s">
        <v>17</v>
      </c>
      <c r="F297" s="10" t="s">
        <v>17</v>
      </c>
      <c r="G297" s="10" t="s">
        <v>17</v>
      </c>
      <c r="H297" s="10" t="s">
        <v>17</v>
      </c>
      <c r="I297" s="10" t="s">
        <v>17</v>
      </c>
      <c r="J297" s="9">
        <v>0</v>
      </c>
      <c r="K297" s="9">
        <v>0</v>
      </c>
      <c r="L297" s="9">
        <v>0</v>
      </c>
      <c r="M297" s="9">
        <v>0</v>
      </c>
      <c r="N297" s="9">
        <v>0</v>
      </c>
      <c r="O297" s="9">
        <v>0</v>
      </c>
    </row>
    <row r="298" spans="1:15" x14ac:dyDescent="0.35">
      <c r="A298" s="10" t="s">
        <v>459</v>
      </c>
      <c r="B298" s="12">
        <v>44733</v>
      </c>
      <c r="C298" s="12">
        <v>44735</v>
      </c>
      <c r="D298" s="12">
        <v>44736</v>
      </c>
      <c r="E298" s="10" t="s">
        <v>50</v>
      </c>
      <c r="F298" s="10" t="s">
        <v>20</v>
      </c>
      <c r="G298" s="13" t="s">
        <v>21</v>
      </c>
      <c r="H298" s="10" t="s">
        <v>28</v>
      </c>
      <c r="I298" s="12" t="s">
        <v>29</v>
      </c>
      <c r="J298" s="9">
        <v>1275</v>
      </c>
      <c r="K298" s="9">
        <v>4601.1000000000004</v>
      </c>
      <c r="L298" s="9">
        <v>0</v>
      </c>
      <c r="M298" s="9">
        <v>0</v>
      </c>
      <c r="N298" s="9">
        <v>0</v>
      </c>
      <c r="O298" s="9">
        <v>5876.1</v>
      </c>
    </row>
    <row r="299" spans="1:15" x14ac:dyDescent="0.35">
      <c r="A299" s="10" t="s">
        <v>460</v>
      </c>
      <c r="B299" s="12">
        <v>44733</v>
      </c>
      <c r="C299" s="12">
        <v>44741</v>
      </c>
      <c r="D299" s="12">
        <v>44743</v>
      </c>
      <c r="E299" s="10" t="s">
        <v>461</v>
      </c>
      <c r="F299" s="10" t="s">
        <v>62</v>
      </c>
      <c r="G299" s="13" t="s">
        <v>21</v>
      </c>
      <c r="H299" s="10" t="s">
        <v>384</v>
      </c>
      <c r="I299" s="12" t="s">
        <v>131</v>
      </c>
      <c r="J299" s="9">
        <v>1400</v>
      </c>
      <c r="K299" s="9">
        <v>1211.3599999999999</v>
      </c>
      <c r="L299" s="9">
        <v>0</v>
      </c>
      <c r="M299" s="9">
        <v>0</v>
      </c>
      <c r="N299" s="9">
        <v>0</v>
      </c>
      <c r="O299" s="9">
        <v>2611.36</v>
      </c>
    </row>
    <row r="300" spans="1:15" x14ac:dyDescent="0.35">
      <c r="A300" s="10" t="s">
        <v>462</v>
      </c>
      <c r="B300" s="12">
        <v>44733</v>
      </c>
      <c r="C300" s="12">
        <v>44737</v>
      </c>
      <c r="D300" s="12">
        <v>44742</v>
      </c>
      <c r="E300" s="10" t="s">
        <v>463</v>
      </c>
      <c r="F300" s="10" t="s">
        <v>20</v>
      </c>
      <c r="G300" s="10" t="s">
        <v>42</v>
      </c>
      <c r="H300" s="10" t="s">
        <v>28</v>
      </c>
      <c r="I300" s="12" t="s">
        <v>63</v>
      </c>
      <c r="J300" s="9">
        <v>6333.75</v>
      </c>
      <c r="K300" s="9">
        <v>0</v>
      </c>
      <c r="L300" s="9">
        <v>500</v>
      </c>
      <c r="M300" s="9">
        <v>0</v>
      </c>
      <c r="N300" s="9">
        <v>316.64</v>
      </c>
      <c r="O300" s="9">
        <v>7150.39</v>
      </c>
    </row>
    <row r="301" spans="1:15" x14ac:dyDescent="0.35">
      <c r="A301" s="10" t="s">
        <v>464</v>
      </c>
      <c r="B301" s="12">
        <v>44733</v>
      </c>
      <c r="C301" s="12">
        <v>44737</v>
      </c>
      <c r="D301" s="12">
        <v>44737</v>
      </c>
      <c r="E301" s="10" t="s">
        <v>463</v>
      </c>
      <c r="F301" s="10" t="s">
        <v>20</v>
      </c>
      <c r="G301" s="10" t="s">
        <v>42</v>
      </c>
      <c r="H301" s="10" t="s">
        <v>243</v>
      </c>
      <c r="I301" s="12" t="s">
        <v>131</v>
      </c>
      <c r="J301" s="9">
        <v>0</v>
      </c>
      <c r="K301" s="9">
        <v>2083.11</v>
      </c>
      <c r="L301" s="9">
        <v>0</v>
      </c>
      <c r="M301" s="9">
        <v>0</v>
      </c>
      <c r="N301" s="9">
        <v>0</v>
      </c>
      <c r="O301" s="9">
        <v>2083.11</v>
      </c>
    </row>
    <row r="302" spans="1:15" x14ac:dyDescent="0.35">
      <c r="A302" s="10" t="s">
        <v>465</v>
      </c>
      <c r="B302" s="12">
        <v>44733</v>
      </c>
      <c r="C302" s="12">
        <v>44740</v>
      </c>
      <c r="D302" s="12">
        <v>44740</v>
      </c>
      <c r="E302" s="10" t="s">
        <v>273</v>
      </c>
      <c r="F302" s="10" t="s">
        <v>20</v>
      </c>
      <c r="G302" s="13" t="s">
        <v>21</v>
      </c>
      <c r="H302" s="10" t="s">
        <v>28</v>
      </c>
      <c r="I302" s="12" t="s">
        <v>86</v>
      </c>
      <c r="J302" s="9">
        <v>780</v>
      </c>
      <c r="K302" s="9">
        <v>3149.4</v>
      </c>
      <c r="L302" s="9">
        <v>0</v>
      </c>
      <c r="M302" s="9">
        <v>0</v>
      </c>
      <c r="N302" s="9">
        <v>0</v>
      </c>
      <c r="O302" s="9">
        <v>3929.4</v>
      </c>
    </row>
    <row r="303" spans="1:15" x14ac:dyDescent="0.35">
      <c r="A303" s="10" t="s">
        <v>466</v>
      </c>
      <c r="B303" s="12">
        <v>44734</v>
      </c>
      <c r="C303" s="12">
        <v>44748</v>
      </c>
      <c r="D303" s="12">
        <v>44749</v>
      </c>
      <c r="E303" s="10" t="s">
        <v>467</v>
      </c>
      <c r="F303" s="10" t="s">
        <v>62</v>
      </c>
      <c r="G303" s="13" t="s">
        <v>21</v>
      </c>
      <c r="H303" s="10" t="s">
        <v>28</v>
      </c>
      <c r="I303" s="12" t="s">
        <v>371</v>
      </c>
      <c r="J303" s="9">
        <v>1050</v>
      </c>
      <c r="K303" s="9">
        <v>1359.02</v>
      </c>
      <c r="L303" s="9">
        <v>0</v>
      </c>
      <c r="M303" s="9">
        <v>0</v>
      </c>
      <c r="N303" s="9">
        <v>0</v>
      </c>
      <c r="O303" s="9">
        <v>2409.02</v>
      </c>
    </row>
    <row r="304" spans="1:15" x14ac:dyDescent="0.35">
      <c r="A304" s="10" t="s">
        <v>468</v>
      </c>
      <c r="B304" s="12">
        <v>44734</v>
      </c>
      <c r="C304" s="12">
        <v>44741</v>
      </c>
      <c r="D304" s="12">
        <v>44742</v>
      </c>
      <c r="E304" s="10" t="s">
        <v>469</v>
      </c>
      <c r="F304" s="10" t="s">
        <v>62</v>
      </c>
      <c r="G304" s="13" t="s">
        <v>21</v>
      </c>
      <c r="H304" s="10" t="s">
        <v>293</v>
      </c>
      <c r="I304" s="12" t="s">
        <v>371</v>
      </c>
      <c r="J304" s="9">
        <v>1050</v>
      </c>
      <c r="K304" s="9">
        <v>1559.19</v>
      </c>
      <c r="L304" s="9">
        <v>0</v>
      </c>
      <c r="M304" s="9">
        <v>0</v>
      </c>
      <c r="N304" s="9">
        <v>0</v>
      </c>
      <c r="O304" s="9">
        <v>2609.19</v>
      </c>
    </row>
    <row r="305" spans="1:15" x14ac:dyDescent="0.35">
      <c r="A305" s="10" t="s">
        <v>470</v>
      </c>
      <c r="B305" s="12">
        <v>44734</v>
      </c>
      <c r="C305" s="12">
        <v>44742</v>
      </c>
      <c r="D305" s="12">
        <v>44743</v>
      </c>
      <c r="E305" s="10" t="s">
        <v>273</v>
      </c>
      <c r="F305" s="10" t="s">
        <v>20</v>
      </c>
      <c r="G305" s="13" t="s">
        <v>21</v>
      </c>
      <c r="H305" s="10" t="s">
        <v>28</v>
      </c>
      <c r="I305" s="12" t="s">
        <v>471</v>
      </c>
      <c r="J305" s="9">
        <v>1400</v>
      </c>
      <c r="K305" s="9">
        <v>4426.55</v>
      </c>
      <c r="L305" s="9">
        <v>0</v>
      </c>
      <c r="M305" s="9">
        <v>0</v>
      </c>
      <c r="N305" s="9">
        <v>0</v>
      </c>
      <c r="O305" s="9">
        <v>5826.55</v>
      </c>
    </row>
    <row r="306" spans="1:15" x14ac:dyDescent="0.35">
      <c r="A306" s="10" t="s">
        <v>472</v>
      </c>
      <c r="B306" s="12">
        <v>44734</v>
      </c>
      <c r="C306" s="12">
        <v>44740</v>
      </c>
      <c r="D306" s="12">
        <v>44740</v>
      </c>
      <c r="E306" s="10" t="s">
        <v>50</v>
      </c>
      <c r="F306" s="10" t="s">
        <v>20</v>
      </c>
      <c r="G306" s="13" t="s">
        <v>21</v>
      </c>
      <c r="H306" s="10" t="s">
        <v>243</v>
      </c>
      <c r="I306" s="12" t="s">
        <v>86</v>
      </c>
      <c r="J306" s="9">
        <v>850</v>
      </c>
      <c r="K306" s="9">
        <v>4158.7299999999996</v>
      </c>
      <c r="L306" s="9">
        <v>0</v>
      </c>
      <c r="M306" s="9">
        <v>0</v>
      </c>
      <c r="N306" s="9">
        <v>0</v>
      </c>
      <c r="O306" s="9">
        <v>5008.7299999999996</v>
      </c>
    </row>
    <row r="307" spans="1:15" x14ac:dyDescent="0.35">
      <c r="A307" s="10" t="s">
        <v>473</v>
      </c>
      <c r="B307" s="12">
        <v>44734</v>
      </c>
      <c r="C307" s="12">
        <v>44740</v>
      </c>
      <c r="D307" s="12">
        <v>44740</v>
      </c>
      <c r="E307" s="10" t="s">
        <v>46</v>
      </c>
      <c r="F307" s="10" t="s">
        <v>20</v>
      </c>
      <c r="G307" s="13" t="s">
        <v>21</v>
      </c>
      <c r="H307" s="10" t="s">
        <v>243</v>
      </c>
      <c r="I307" s="12" t="s">
        <v>86</v>
      </c>
      <c r="J307" s="9">
        <v>780</v>
      </c>
      <c r="K307" s="9">
        <v>4158.7299999999996</v>
      </c>
      <c r="L307" s="9">
        <v>0</v>
      </c>
      <c r="M307" s="9">
        <v>0</v>
      </c>
      <c r="N307" s="9">
        <v>0</v>
      </c>
      <c r="O307" s="9">
        <v>4938.7299999999996</v>
      </c>
    </row>
    <row r="308" spans="1:15" hidden="1" x14ac:dyDescent="0.35">
      <c r="A308" s="10" t="s">
        <v>474</v>
      </c>
      <c r="B308" s="12" t="s">
        <v>17</v>
      </c>
      <c r="C308" s="10" t="s">
        <v>17</v>
      </c>
      <c r="D308" s="10" t="s">
        <v>17</v>
      </c>
      <c r="E308" s="10" t="s">
        <v>17</v>
      </c>
      <c r="F308" s="10" t="s">
        <v>17</v>
      </c>
      <c r="G308" s="10" t="s">
        <v>17</v>
      </c>
      <c r="H308" s="10" t="s">
        <v>17</v>
      </c>
      <c r="I308" s="10" t="s">
        <v>17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v>0</v>
      </c>
    </row>
    <row r="309" spans="1:15" x14ac:dyDescent="0.35">
      <c r="A309" s="10" t="s">
        <v>475</v>
      </c>
      <c r="B309" s="12">
        <v>44735</v>
      </c>
      <c r="C309" s="12">
        <v>44741</v>
      </c>
      <c r="D309" s="12">
        <v>44743</v>
      </c>
      <c r="E309" s="10" t="s">
        <v>476</v>
      </c>
      <c r="F309" s="10" t="s">
        <v>20</v>
      </c>
      <c r="G309" s="13" t="s">
        <v>21</v>
      </c>
      <c r="H309" s="10" t="s">
        <v>243</v>
      </c>
      <c r="I309" s="12" t="s">
        <v>131</v>
      </c>
      <c r="J309" s="9">
        <v>1400</v>
      </c>
      <c r="K309" s="9">
        <v>2817.7</v>
      </c>
      <c r="L309" s="9">
        <v>0</v>
      </c>
      <c r="M309" s="9">
        <v>0</v>
      </c>
      <c r="N309" s="9">
        <v>0</v>
      </c>
      <c r="O309" s="9">
        <v>4217.7</v>
      </c>
    </row>
    <row r="310" spans="1:15" x14ac:dyDescent="0.35">
      <c r="A310" s="10" t="s">
        <v>477</v>
      </c>
      <c r="B310" s="12">
        <v>44735</v>
      </c>
      <c r="C310" s="12">
        <v>44741</v>
      </c>
      <c r="D310" s="12">
        <v>44742</v>
      </c>
      <c r="E310" s="10" t="s">
        <v>478</v>
      </c>
      <c r="F310" s="10" t="s">
        <v>62</v>
      </c>
      <c r="G310" s="13" t="s">
        <v>21</v>
      </c>
      <c r="H310" s="10" t="s">
        <v>189</v>
      </c>
      <c r="I310" s="12" t="s">
        <v>131</v>
      </c>
      <c r="J310" s="9">
        <v>1050</v>
      </c>
      <c r="K310" s="9">
        <v>0</v>
      </c>
      <c r="L310" s="9">
        <v>0</v>
      </c>
      <c r="M310" s="9">
        <v>0</v>
      </c>
      <c r="N310" s="9">
        <v>0</v>
      </c>
      <c r="O310" s="9">
        <v>1050</v>
      </c>
    </row>
    <row r="311" spans="1:15" x14ac:dyDescent="0.35">
      <c r="A311" s="10" t="s">
        <v>479</v>
      </c>
      <c r="B311" s="12">
        <v>44736</v>
      </c>
      <c r="C311" s="12">
        <v>44748</v>
      </c>
      <c r="D311" s="12">
        <v>44750</v>
      </c>
      <c r="E311" s="10" t="s">
        <v>480</v>
      </c>
      <c r="F311" s="10" t="s">
        <v>62</v>
      </c>
      <c r="G311" s="13" t="s">
        <v>21</v>
      </c>
      <c r="H311" s="10" t="s">
        <v>240</v>
      </c>
      <c r="I311" s="12" t="s">
        <v>481</v>
      </c>
      <c r="J311" s="9">
        <v>1400</v>
      </c>
      <c r="K311" s="9">
        <v>2957.38</v>
      </c>
      <c r="L311" s="9">
        <v>0</v>
      </c>
      <c r="M311" s="9">
        <v>0</v>
      </c>
      <c r="N311" s="9">
        <v>0</v>
      </c>
      <c r="O311" s="9">
        <v>4357.38</v>
      </c>
    </row>
    <row r="312" spans="1:15" x14ac:dyDescent="0.35">
      <c r="A312" s="10" t="s">
        <v>482</v>
      </c>
      <c r="B312" s="12">
        <v>44736</v>
      </c>
      <c r="C312" s="12">
        <v>44745</v>
      </c>
      <c r="D312" s="12">
        <v>44747</v>
      </c>
      <c r="E312" s="10" t="s">
        <v>130</v>
      </c>
      <c r="F312" s="10" t="s">
        <v>20</v>
      </c>
      <c r="G312" s="13" t="s">
        <v>21</v>
      </c>
      <c r="H312" s="10" t="s">
        <v>28</v>
      </c>
      <c r="I312" s="12" t="s">
        <v>427</v>
      </c>
      <c r="J312" s="9">
        <v>1750</v>
      </c>
      <c r="K312" s="9">
        <v>3570.87</v>
      </c>
      <c r="L312" s="9">
        <v>0</v>
      </c>
      <c r="M312" s="9">
        <v>0</v>
      </c>
      <c r="N312" s="9">
        <v>0</v>
      </c>
      <c r="O312" s="9">
        <v>5320.87</v>
      </c>
    </row>
    <row r="313" spans="1:15" x14ac:dyDescent="0.35">
      <c r="A313" s="10" t="s">
        <v>483</v>
      </c>
      <c r="B313" s="12">
        <v>44736</v>
      </c>
      <c r="C313" s="12">
        <v>44745</v>
      </c>
      <c r="D313" s="12">
        <v>44747</v>
      </c>
      <c r="E313" s="10" t="s">
        <v>133</v>
      </c>
      <c r="F313" s="10" t="s">
        <v>20</v>
      </c>
      <c r="G313" s="13" t="s">
        <v>21</v>
      </c>
      <c r="H313" s="10" t="s">
        <v>28</v>
      </c>
      <c r="I313" s="12" t="s">
        <v>427</v>
      </c>
      <c r="J313" s="9">
        <v>1750</v>
      </c>
      <c r="K313" s="9">
        <v>3570.87</v>
      </c>
      <c r="L313" s="9">
        <v>0</v>
      </c>
      <c r="M313" s="9">
        <v>0</v>
      </c>
      <c r="N313" s="9">
        <v>0</v>
      </c>
      <c r="O313" s="9">
        <v>5320.87</v>
      </c>
    </row>
    <row r="314" spans="1:15" x14ac:dyDescent="0.35">
      <c r="A314" s="10" t="s">
        <v>484</v>
      </c>
      <c r="B314" s="12">
        <v>44740</v>
      </c>
      <c r="C314" s="12">
        <v>44748</v>
      </c>
      <c r="D314" s="12">
        <v>44750</v>
      </c>
      <c r="E314" s="10" t="s">
        <v>485</v>
      </c>
      <c r="F314" s="10" t="s">
        <v>20</v>
      </c>
      <c r="G314" s="13" t="s">
        <v>21</v>
      </c>
      <c r="H314" s="10" t="s">
        <v>28</v>
      </c>
      <c r="I314" s="12" t="s">
        <v>481</v>
      </c>
      <c r="J314" s="9">
        <v>1400</v>
      </c>
      <c r="K314" s="9">
        <v>2319.2399999999998</v>
      </c>
      <c r="L314" s="9">
        <v>0</v>
      </c>
      <c r="M314" s="9">
        <v>3301.2</v>
      </c>
      <c r="N314" s="9">
        <v>0</v>
      </c>
      <c r="O314" s="9">
        <v>7020.44</v>
      </c>
    </row>
    <row r="315" spans="1:15" x14ac:dyDescent="0.35">
      <c r="A315" s="10" t="s">
        <v>486</v>
      </c>
      <c r="B315" s="12">
        <v>44736</v>
      </c>
      <c r="C315" s="12">
        <v>44753</v>
      </c>
      <c r="D315" s="12">
        <v>44754</v>
      </c>
      <c r="E315" s="10" t="s">
        <v>102</v>
      </c>
      <c r="F315" s="10" t="s">
        <v>20</v>
      </c>
      <c r="G315" s="13" t="s">
        <v>21</v>
      </c>
      <c r="H315" s="10" t="s">
        <v>28</v>
      </c>
      <c r="I315" s="12" t="s">
        <v>445</v>
      </c>
      <c r="J315" s="9">
        <v>1560</v>
      </c>
      <c r="K315" s="9">
        <v>1970.75</v>
      </c>
      <c r="L315" s="9">
        <v>0</v>
      </c>
      <c r="M315" s="9">
        <v>0</v>
      </c>
      <c r="N315" s="9">
        <v>0</v>
      </c>
      <c r="O315" s="9">
        <v>3530.75</v>
      </c>
    </row>
    <row r="316" spans="1:15" x14ac:dyDescent="0.35">
      <c r="A316" s="10" t="s">
        <v>487</v>
      </c>
      <c r="B316" s="12">
        <v>44736</v>
      </c>
      <c r="C316" s="12">
        <v>44753</v>
      </c>
      <c r="D316" s="12">
        <v>44755</v>
      </c>
      <c r="E316" s="10" t="s">
        <v>146</v>
      </c>
      <c r="F316" s="10" t="s">
        <v>20</v>
      </c>
      <c r="G316" s="13" t="s">
        <v>21</v>
      </c>
      <c r="H316" s="10" t="s">
        <v>243</v>
      </c>
      <c r="I316" s="12" t="s">
        <v>445</v>
      </c>
      <c r="J316" s="9">
        <v>2340</v>
      </c>
      <c r="K316" s="9">
        <v>1970.75</v>
      </c>
      <c r="L316" s="9">
        <v>0</v>
      </c>
      <c r="M316" s="9">
        <v>0</v>
      </c>
      <c r="N316" s="9">
        <v>0</v>
      </c>
      <c r="O316" s="9">
        <v>4310.75</v>
      </c>
    </row>
    <row r="317" spans="1:15" x14ac:dyDescent="0.35">
      <c r="A317" s="10" t="s">
        <v>488</v>
      </c>
      <c r="B317" s="12">
        <v>44736</v>
      </c>
      <c r="C317" s="12">
        <v>44753</v>
      </c>
      <c r="D317" s="12">
        <v>44755</v>
      </c>
      <c r="E317" s="10" t="s">
        <v>276</v>
      </c>
      <c r="F317" s="10" t="s">
        <v>20</v>
      </c>
      <c r="G317" s="13" t="s">
        <v>21</v>
      </c>
      <c r="H317" s="10" t="s">
        <v>28</v>
      </c>
      <c r="I317" s="12" t="s">
        <v>445</v>
      </c>
      <c r="J317" s="9">
        <v>2340</v>
      </c>
      <c r="K317" s="9">
        <v>1970.75</v>
      </c>
      <c r="L317" s="9">
        <v>0</v>
      </c>
      <c r="M317" s="9">
        <v>0</v>
      </c>
      <c r="N317" s="9">
        <v>0</v>
      </c>
      <c r="O317" s="9">
        <v>4310.75</v>
      </c>
    </row>
    <row r="318" spans="1:15" x14ac:dyDescent="0.35">
      <c r="A318" s="10" t="s">
        <v>489</v>
      </c>
      <c r="B318" s="12">
        <v>44736</v>
      </c>
      <c r="C318" s="12">
        <v>44741</v>
      </c>
      <c r="D318" s="12">
        <v>44743</v>
      </c>
      <c r="E318" s="10" t="s">
        <v>46</v>
      </c>
      <c r="F318" s="10" t="s">
        <v>20</v>
      </c>
      <c r="G318" s="13" t="s">
        <v>21</v>
      </c>
      <c r="H318" s="10" t="s">
        <v>243</v>
      </c>
      <c r="I318" s="12" t="s">
        <v>131</v>
      </c>
      <c r="J318" s="9">
        <v>1750</v>
      </c>
      <c r="K318" s="9">
        <v>2919.93</v>
      </c>
      <c r="L318" s="9">
        <v>0</v>
      </c>
      <c r="M318" s="9">
        <v>0</v>
      </c>
      <c r="N318" s="9">
        <v>0</v>
      </c>
      <c r="O318" s="9">
        <v>4669.93</v>
      </c>
    </row>
    <row r="319" spans="1:15" x14ac:dyDescent="0.35">
      <c r="A319" s="10" t="s">
        <v>490</v>
      </c>
      <c r="B319" s="12">
        <v>44736</v>
      </c>
      <c r="C319" s="12">
        <v>44748</v>
      </c>
      <c r="D319" s="12">
        <v>44750</v>
      </c>
      <c r="E319" s="10" t="s">
        <v>491</v>
      </c>
      <c r="F319" s="10" t="s">
        <v>62</v>
      </c>
      <c r="G319" s="13" t="s">
        <v>21</v>
      </c>
      <c r="H319" s="10" t="s">
        <v>28</v>
      </c>
      <c r="I319" s="12" t="s">
        <v>481</v>
      </c>
      <c r="J319" s="9">
        <v>1400</v>
      </c>
      <c r="K319" s="9">
        <v>2492.8000000000002</v>
      </c>
      <c r="L319" s="9">
        <v>0</v>
      </c>
      <c r="M319" s="9">
        <v>0</v>
      </c>
      <c r="N319" s="9">
        <v>0</v>
      </c>
      <c r="O319" s="9">
        <v>3892.8</v>
      </c>
    </row>
    <row r="320" spans="1:15" x14ac:dyDescent="0.35">
      <c r="A320" s="10" t="s">
        <v>492</v>
      </c>
      <c r="B320" s="12">
        <v>44736</v>
      </c>
      <c r="C320" s="12">
        <v>44748</v>
      </c>
      <c r="D320" s="12">
        <v>44750</v>
      </c>
      <c r="E320" s="10" t="s">
        <v>193</v>
      </c>
      <c r="F320" s="10" t="s">
        <v>20</v>
      </c>
      <c r="G320" s="13" t="s">
        <v>21</v>
      </c>
      <c r="H320" s="10" t="s">
        <v>28</v>
      </c>
      <c r="I320" s="12" t="s">
        <v>481</v>
      </c>
      <c r="J320" s="9">
        <v>1400</v>
      </c>
      <c r="K320" s="9">
        <v>2257.88</v>
      </c>
      <c r="L320" s="9">
        <v>0</v>
      </c>
      <c r="M320" s="9">
        <v>0</v>
      </c>
      <c r="N320" s="9">
        <v>0</v>
      </c>
      <c r="O320" s="9">
        <v>3657.88</v>
      </c>
    </row>
    <row r="321" spans="1:15" x14ac:dyDescent="0.35">
      <c r="A321" s="10" t="s">
        <v>493</v>
      </c>
      <c r="B321" s="12">
        <v>44736</v>
      </c>
      <c r="C321" s="12">
        <v>44749</v>
      </c>
      <c r="D321" s="12">
        <v>44750</v>
      </c>
      <c r="E321" s="10" t="s">
        <v>88</v>
      </c>
      <c r="F321" s="10" t="s">
        <v>20</v>
      </c>
      <c r="G321" s="13" t="s">
        <v>21</v>
      </c>
      <c r="H321" s="10" t="s">
        <v>243</v>
      </c>
      <c r="I321" s="12" t="s">
        <v>86</v>
      </c>
      <c r="J321" s="9">
        <v>1170</v>
      </c>
      <c r="K321" s="9">
        <v>3048.79</v>
      </c>
      <c r="L321" s="9">
        <v>0</v>
      </c>
      <c r="M321" s="9">
        <v>0</v>
      </c>
      <c r="N321" s="9">
        <v>0</v>
      </c>
      <c r="O321" s="9">
        <v>4218.79</v>
      </c>
    </row>
    <row r="322" spans="1:15" x14ac:dyDescent="0.35">
      <c r="A322" s="10" t="s">
        <v>494</v>
      </c>
      <c r="B322" s="12">
        <v>44739</v>
      </c>
      <c r="C322" s="12">
        <v>44741</v>
      </c>
      <c r="D322" s="12">
        <v>44743</v>
      </c>
      <c r="E322" s="10" t="s">
        <v>495</v>
      </c>
      <c r="F322" s="10" t="s">
        <v>62</v>
      </c>
      <c r="G322" s="13" t="s">
        <v>21</v>
      </c>
      <c r="H322" s="10" t="s">
        <v>28</v>
      </c>
      <c r="I322" s="12" t="s">
        <v>131</v>
      </c>
      <c r="J322" s="9">
        <v>1400</v>
      </c>
      <c r="K322" s="9">
        <v>0</v>
      </c>
      <c r="L322" s="9">
        <v>0</v>
      </c>
      <c r="M322" s="9">
        <v>0</v>
      </c>
      <c r="N322" s="9">
        <v>0</v>
      </c>
      <c r="O322" s="9">
        <v>1400</v>
      </c>
    </row>
    <row r="323" spans="1:15" x14ac:dyDescent="0.35">
      <c r="A323" s="10" t="s">
        <v>496</v>
      </c>
      <c r="B323" s="12">
        <v>44739</v>
      </c>
      <c r="C323" s="12">
        <v>44741</v>
      </c>
      <c r="D323" s="12">
        <v>44742</v>
      </c>
      <c r="E323" s="10" t="s">
        <v>497</v>
      </c>
      <c r="F323" s="10" t="s">
        <v>62</v>
      </c>
      <c r="G323" s="13" t="s">
        <v>21</v>
      </c>
      <c r="H323" s="10" t="s">
        <v>293</v>
      </c>
      <c r="I323" s="12" t="s">
        <v>131</v>
      </c>
      <c r="J323" s="9">
        <v>1050</v>
      </c>
      <c r="K323" s="9">
        <v>1973.12</v>
      </c>
      <c r="L323" s="9">
        <v>0</v>
      </c>
      <c r="M323" s="9">
        <v>0</v>
      </c>
      <c r="N323" s="9">
        <v>0</v>
      </c>
      <c r="O323" s="9">
        <v>3023.12</v>
      </c>
    </row>
    <row r="324" spans="1:15" x14ac:dyDescent="0.35">
      <c r="A324" s="10" t="s">
        <v>498</v>
      </c>
      <c r="B324" s="12">
        <v>44739</v>
      </c>
      <c r="C324" s="12">
        <v>44766</v>
      </c>
      <c r="D324" s="12">
        <v>44772</v>
      </c>
      <c r="E324" s="10" t="s">
        <v>499</v>
      </c>
      <c r="F324" s="10" t="s">
        <v>20</v>
      </c>
      <c r="G324" s="13" t="s">
        <v>21</v>
      </c>
      <c r="H324" s="10" t="s">
        <v>28</v>
      </c>
      <c r="I324" s="12" t="s">
        <v>457</v>
      </c>
      <c r="J324" s="9">
        <v>5525</v>
      </c>
      <c r="K324" s="9">
        <v>1559.84</v>
      </c>
      <c r="L324" s="9">
        <v>0</v>
      </c>
      <c r="M324" s="9">
        <v>0</v>
      </c>
      <c r="N324" s="9">
        <v>0</v>
      </c>
      <c r="O324" s="9">
        <v>7084.84</v>
      </c>
    </row>
    <row r="325" spans="1:15" x14ac:dyDescent="0.35">
      <c r="A325" s="10" t="s">
        <v>500</v>
      </c>
      <c r="B325" s="12">
        <v>44740</v>
      </c>
      <c r="C325" s="12">
        <v>44741</v>
      </c>
      <c r="D325" s="12">
        <v>44743</v>
      </c>
      <c r="E325" s="10" t="s">
        <v>501</v>
      </c>
      <c r="F325" s="10" t="s">
        <v>62</v>
      </c>
      <c r="G325" s="13" t="s">
        <v>21</v>
      </c>
      <c r="H325" s="10" t="s">
        <v>189</v>
      </c>
      <c r="I325" s="12" t="s">
        <v>131</v>
      </c>
      <c r="J325" s="9">
        <v>1400</v>
      </c>
      <c r="K325" s="9">
        <v>0</v>
      </c>
      <c r="L325" s="9">
        <v>0</v>
      </c>
      <c r="M325" s="9">
        <v>0</v>
      </c>
      <c r="N325" s="9">
        <v>0</v>
      </c>
      <c r="O325" s="9">
        <v>1400</v>
      </c>
    </row>
    <row r="326" spans="1:15" x14ac:dyDescent="0.35">
      <c r="A326" s="10" t="s">
        <v>502</v>
      </c>
      <c r="B326" s="12">
        <v>44740</v>
      </c>
      <c r="C326" s="12">
        <v>44749</v>
      </c>
      <c r="D326" s="12">
        <v>44750</v>
      </c>
      <c r="E326" s="10" t="s">
        <v>46</v>
      </c>
      <c r="F326" s="10" t="s">
        <v>20</v>
      </c>
      <c r="G326" s="13" t="s">
        <v>21</v>
      </c>
      <c r="H326" s="10" t="s">
        <v>28</v>
      </c>
      <c r="I326" s="12" t="s">
        <v>218</v>
      </c>
      <c r="J326" s="9">
        <v>0</v>
      </c>
      <c r="K326" s="9">
        <v>2065.19</v>
      </c>
      <c r="L326" s="9">
        <v>0</v>
      </c>
      <c r="M326" s="9">
        <v>0</v>
      </c>
      <c r="N326" s="9">
        <v>0</v>
      </c>
      <c r="O326" s="9">
        <f>K326+L326+M326+N326</f>
        <v>2065.19</v>
      </c>
    </row>
    <row r="327" spans="1:15" hidden="1" x14ac:dyDescent="0.35">
      <c r="A327" s="10" t="s">
        <v>503</v>
      </c>
      <c r="B327" s="12" t="s">
        <v>17</v>
      </c>
      <c r="C327" s="10" t="s">
        <v>17</v>
      </c>
      <c r="D327" s="10" t="s">
        <v>17</v>
      </c>
      <c r="E327" s="10" t="s">
        <v>17</v>
      </c>
      <c r="F327" s="10" t="s">
        <v>17</v>
      </c>
      <c r="G327" s="10" t="s">
        <v>17</v>
      </c>
      <c r="H327" s="10" t="s">
        <v>17</v>
      </c>
      <c r="I327" s="10" t="s">
        <v>17</v>
      </c>
      <c r="J327" s="9">
        <v>0</v>
      </c>
      <c r="K327" s="9">
        <v>0</v>
      </c>
      <c r="L327" s="9">
        <v>0</v>
      </c>
      <c r="M327" s="9">
        <v>0</v>
      </c>
      <c r="N327" s="9">
        <v>0</v>
      </c>
      <c r="O327" s="9">
        <v>0</v>
      </c>
    </row>
    <row r="328" spans="1:15" x14ac:dyDescent="0.35">
      <c r="A328" s="10" t="s">
        <v>504</v>
      </c>
      <c r="B328" s="12">
        <v>44740</v>
      </c>
      <c r="C328" s="12">
        <v>44741</v>
      </c>
      <c r="D328" s="12">
        <v>44743</v>
      </c>
      <c r="E328" s="10" t="s">
        <v>128</v>
      </c>
      <c r="F328" s="10" t="s">
        <v>20</v>
      </c>
      <c r="G328" s="13" t="s">
        <v>21</v>
      </c>
      <c r="H328" s="10" t="s">
        <v>28</v>
      </c>
      <c r="I328" s="12" t="s">
        <v>131</v>
      </c>
      <c r="J328" s="9">
        <v>1750</v>
      </c>
      <c r="K328" s="9">
        <v>4834.55</v>
      </c>
      <c r="L328" s="9">
        <v>0</v>
      </c>
      <c r="M328" s="9">
        <v>0</v>
      </c>
      <c r="N328" s="9">
        <v>0</v>
      </c>
      <c r="O328" s="9">
        <v>6584.55</v>
      </c>
    </row>
    <row r="329" spans="1:15" hidden="1" x14ac:dyDescent="0.35">
      <c r="A329" s="10" t="s">
        <v>505</v>
      </c>
      <c r="B329" s="12" t="s">
        <v>17</v>
      </c>
      <c r="C329" s="10" t="s">
        <v>17</v>
      </c>
      <c r="D329" s="10" t="s">
        <v>17</v>
      </c>
      <c r="E329" s="10" t="s">
        <v>17</v>
      </c>
      <c r="F329" s="10" t="s">
        <v>17</v>
      </c>
      <c r="G329" s="10" t="s">
        <v>17</v>
      </c>
      <c r="H329" s="10" t="s">
        <v>17</v>
      </c>
      <c r="I329" s="10" t="s">
        <v>17</v>
      </c>
      <c r="J329" s="9">
        <v>0</v>
      </c>
      <c r="K329" s="9">
        <v>0</v>
      </c>
      <c r="L329" s="9">
        <v>0</v>
      </c>
      <c r="M329" s="9">
        <v>0</v>
      </c>
      <c r="N329" s="9">
        <v>0</v>
      </c>
      <c r="O329" s="9">
        <v>0</v>
      </c>
    </row>
    <row r="330" spans="1:15" hidden="1" x14ac:dyDescent="0.35">
      <c r="A330" s="10" t="s">
        <v>506</v>
      </c>
      <c r="B330" s="12" t="s">
        <v>17</v>
      </c>
      <c r="C330" s="10" t="s">
        <v>17</v>
      </c>
      <c r="D330" s="10" t="s">
        <v>17</v>
      </c>
      <c r="E330" s="10" t="s">
        <v>17</v>
      </c>
      <c r="F330" s="10" t="s">
        <v>17</v>
      </c>
      <c r="G330" s="10" t="s">
        <v>17</v>
      </c>
      <c r="H330" s="10" t="s">
        <v>17</v>
      </c>
      <c r="I330" s="10" t="s">
        <v>17</v>
      </c>
      <c r="J330" s="9">
        <v>0</v>
      </c>
      <c r="K330" s="9">
        <v>0</v>
      </c>
      <c r="L330" s="9">
        <v>0</v>
      </c>
      <c r="M330" s="9">
        <v>0</v>
      </c>
      <c r="N330" s="9">
        <v>0</v>
      </c>
      <c r="O330" s="9">
        <v>0</v>
      </c>
    </row>
    <row r="331" spans="1:15" x14ac:dyDescent="0.35">
      <c r="A331" s="10" t="s">
        <v>507</v>
      </c>
      <c r="B331" s="12">
        <v>44741</v>
      </c>
      <c r="C331" s="12">
        <v>44743</v>
      </c>
      <c r="D331" s="12">
        <v>44743</v>
      </c>
      <c r="E331" s="10" t="s">
        <v>50</v>
      </c>
      <c r="F331" s="10" t="s">
        <v>20</v>
      </c>
      <c r="G331" s="13" t="s">
        <v>21</v>
      </c>
      <c r="H331" s="10" t="s">
        <v>28</v>
      </c>
      <c r="I331" s="12" t="s">
        <v>508</v>
      </c>
      <c r="J331" s="9">
        <v>850</v>
      </c>
      <c r="K331" s="9">
        <v>4432.42</v>
      </c>
      <c r="L331" s="9">
        <v>0</v>
      </c>
      <c r="M331" s="9">
        <v>0</v>
      </c>
      <c r="N331" s="9">
        <v>0</v>
      </c>
      <c r="O331" s="9">
        <v>5282.42</v>
      </c>
    </row>
    <row r="332" spans="1:15" hidden="1" x14ac:dyDescent="0.35">
      <c r="A332" s="25" t="s">
        <v>509</v>
      </c>
      <c r="B332" s="10" t="s">
        <v>510</v>
      </c>
      <c r="C332" s="26" t="s">
        <v>510</v>
      </c>
      <c r="D332" s="12" t="s">
        <v>510</v>
      </c>
      <c r="E332" s="10" t="s">
        <v>510</v>
      </c>
      <c r="F332" s="10" t="s">
        <v>510</v>
      </c>
      <c r="G332" s="10" t="s">
        <v>510</v>
      </c>
      <c r="H332" s="10" t="s">
        <v>510</v>
      </c>
      <c r="I332" s="12" t="s">
        <v>510</v>
      </c>
      <c r="J332" s="9">
        <v>0</v>
      </c>
      <c r="K332" s="9">
        <v>0</v>
      </c>
      <c r="L332" s="9">
        <v>0</v>
      </c>
      <c r="M332" s="9">
        <v>0</v>
      </c>
      <c r="N332" s="9">
        <v>0</v>
      </c>
      <c r="O332" s="9">
        <v>0</v>
      </c>
    </row>
    <row r="333" spans="1:15" hidden="1" x14ac:dyDescent="0.35">
      <c r="A333" s="25" t="s">
        <v>511</v>
      </c>
      <c r="B333" s="10" t="s">
        <v>510</v>
      </c>
      <c r="C333" s="26" t="s">
        <v>510</v>
      </c>
      <c r="D333" s="12" t="s">
        <v>510</v>
      </c>
      <c r="E333" s="10" t="s">
        <v>510</v>
      </c>
      <c r="F333" s="10" t="s">
        <v>510</v>
      </c>
      <c r="G333" s="10" t="s">
        <v>510</v>
      </c>
      <c r="H333" s="10" t="s">
        <v>510</v>
      </c>
      <c r="I333" s="12" t="s">
        <v>510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</row>
    <row r="334" spans="1:15" ht="15" hidden="1" customHeight="1" x14ac:dyDescent="0.35">
      <c r="A334" s="25" t="s">
        <v>512</v>
      </c>
      <c r="B334" s="10" t="s">
        <v>510</v>
      </c>
      <c r="C334" s="26" t="s">
        <v>510</v>
      </c>
      <c r="D334" s="12" t="s">
        <v>510</v>
      </c>
      <c r="E334" s="10" t="s">
        <v>510</v>
      </c>
      <c r="F334" s="10" t="s">
        <v>510</v>
      </c>
      <c r="G334" s="10" t="s">
        <v>510</v>
      </c>
      <c r="H334" s="10" t="s">
        <v>510</v>
      </c>
      <c r="I334" s="12" t="s">
        <v>510</v>
      </c>
      <c r="J334" s="9">
        <v>0</v>
      </c>
      <c r="K334" s="9">
        <v>0</v>
      </c>
      <c r="L334" s="9">
        <v>0</v>
      </c>
      <c r="M334" s="9">
        <v>0</v>
      </c>
      <c r="N334" s="9">
        <v>0</v>
      </c>
      <c r="O334" s="9">
        <v>0</v>
      </c>
    </row>
    <row r="335" spans="1:15" ht="16.5" customHeight="1" x14ac:dyDescent="0.35">
      <c r="A335" s="25" t="s">
        <v>513</v>
      </c>
      <c r="B335" s="12">
        <v>44743</v>
      </c>
      <c r="C335" s="26">
        <v>44749</v>
      </c>
      <c r="D335" s="12">
        <v>44749</v>
      </c>
      <c r="E335" s="10" t="s">
        <v>46</v>
      </c>
      <c r="F335" s="10" t="s">
        <v>20</v>
      </c>
      <c r="G335" s="10" t="s">
        <v>514</v>
      </c>
      <c r="H335" s="10" t="s">
        <v>243</v>
      </c>
      <c r="I335" s="12" t="s">
        <v>86</v>
      </c>
      <c r="J335" s="9">
        <v>780</v>
      </c>
      <c r="K335" s="9">
        <v>2953.24</v>
      </c>
      <c r="L335" s="9">
        <v>0</v>
      </c>
      <c r="M335" s="9">
        <v>0</v>
      </c>
      <c r="N335" s="9">
        <v>0</v>
      </c>
      <c r="O335" s="9">
        <v>3733.2469999999998</v>
      </c>
    </row>
    <row r="336" spans="1:15" ht="16.5" hidden="1" customHeight="1" x14ac:dyDescent="0.35">
      <c r="A336" s="25" t="s">
        <v>515</v>
      </c>
      <c r="B336" s="10" t="s">
        <v>510</v>
      </c>
      <c r="C336" s="26" t="s">
        <v>510</v>
      </c>
      <c r="D336" s="12" t="s">
        <v>510</v>
      </c>
      <c r="E336" s="10" t="s">
        <v>510</v>
      </c>
      <c r="F336" s="10" t="s">
        <v>510</v>
      </c>
      <c r="G336" s="10" t="s">
        <v>510</v>
      </c>
      <c r="H336" s="10" t="s">
        <v>510</v>
      </c>
      <c r="I336" s="12" t="s">
        <v>510</v>
      </c>
      <c r="J336" s="9">
        <v>0</v>
      </c>
      <c r="K336" s="9">
        <v>0</v>
      </c>
      <c r="L336" s="9">
        <v>0</v>
      </c>
      <c r="M336" s="9">
        <v>0</v>
      </c>
      <c r="N336" s="9">
        <v>0</v>
      </c>
      <c r="O336" s="9">
        <v>0</v>
      </c>
    </row>
    <row r="337" spans="1:15" ht="16.5" hidden="1" customHeight="1" x14ac:dyDescent="0.35">
      <c r="A337" s="25" t="s">
        <v>516</v>
      </c>
      <c r="B337" s="12">
        <v>44746</v>
      </c>
      <c r="C337" s="26">
        <v>44773</v>
      </c>
      <c r="D337" s="12">
        <v>44779</v>
      </c>
      <c r="E337" s="10" t="s">
        <v>204</v>
      </c>
      <c r="F337" s="10" t="s">
        <v>20</v>
      </c>
      <c r="G337" s="10" t="s">
        <v>42</v>
      </c>
      <c r="H337" s="10" t="s">
        <v>28</v>
      </c>
      <c r="I337" s="12" t="s">
        <v>343</v>
      </c>
      <c r="J337" s="9">
        <v>10502.4</v>
      </c>
      <c r="K337" s="9">
        <v>25753.7</v>
      </c>
      <c r="L337" s="9">
        <v>14059.04</v>
      </c>
      <c r="M337" s="9">
        <v>0</v>
      </c>
      <c r="N337" s="9">
        <v>433.22</v>
      </c>
      <c r="O337" s="9">
        <f>J337+K337+L337+M337+N337</f>
        <v>50748.36</v>
      </c>
    </row>
    <row r="338" spans="1:15" hidden="1" x14ac:dyDescent="0.35">
      <c r="A338" s="25" t="s">
        <v>517</v>
      </c>
      <c r="B338" s="12">
        <v>44746</v>
      </c>
      <c r="C338" s="26">
        <v>44773</v>
      </c>
      <c r="D338" s="12">
        <v>44779</v>
      </c>
      <c r="E338" s="10" t="s">
        <v>25</v>
      </c>
      <c r="F338" s="10" t="s">
        <v>20</v>
      </c>
      <c r="G338" s="10" t="s">
        <v>42</v>
      </c>
      <c r="H338" s="10" t="s">
        <v>28</v>
      </c>
      <c r="I338" s="12" t="s">
        <v>343</v>
      </c>
      <c r="J338" s="9">
        <v>10502.4</v>
      </c>
      <c r="K338" s="9">
        <v>25753.7</v>
      </c>
      <c r="L338" s="9">
        <v>14059.04</v>
      </c>
      <c r="M338" s="9">
        <v>0</v>
      </c>
      <c r="N338" s="9">
        <v>433.22</v>
      </c>
      <c r="O338" s="9">
        <f>J338+K338+L338+M338+N338</f>
        <v>50748.36</v>
      </c>
    </row>
    <row r="339" spans="1:15" hidden="1" x14ac:dyDescent="0.35">
      <c r="A339" s="25" t="s">
        <v>518</v>
      </c>
      <c r="B339" s="12">
        <v>44746</v>
      </c>
      <c r="C339" s="26">
        <v>44773</v>
      </c>
      <c r="D339" s="12">
        <v>44779</v>
      </c>
      <c r="E339" s="10" t="s">
        <v>285</v>
      </c>
      <c r="F339" s="10" t="s">
        <v>20</v>
      </c>
      <c r="G339" s="10" t="s">
        <v>42</v>
      </c>
      <c r="H339" s="10" t="s">
        <v>243</v>
      </c>
      <c r="I339" s="12" t="s">
        <v>343</v>
      </c>
      <c r="J339" s="9">
        <v>10502.4</v>
      </c>
      <c r="K339" s="9">
        <v>21366.78</v>
      </c>
      <c r="L339" s="9">
        <v>14059.04</v>
      </c>
      <c r="M339" s="9">
        <v>0</v>
      </c>
      <c r="N339" s="9">
        <v>433.22</v>
      </c>
      <c r="O339" s="9">
        <f>J339+K339+L339+M339+N339</f>
        <v>46361.440000000002</v>
      </c>
    </row>
    <row r="340" spans="1:15" x14ac:dyDescent="0.35">
      <c r="A340" s="25" t="s">
        <v>519</v>
      </c>
      <c r="B340" s="12">
        <v>44746</v>
      </c>
      <c r="C340" s="26">
        <v>44755</v>
      </c>
      <c r="D340" s="12">
        <v>44756</v>
      </c>
      <c r="E340" s="10" t="s">
        <v>27</v>
      </c>
      <c r="F340" s="10" t="s">
        <v>20</v>
      </c>
      <c r="G340" s="10" t="s">
        <v>514</v>
      </c>
      <c r="H340" s="10" t="s">
        <v>28</v>
      </c>
      <c r="I340" s="12" t="s">
        <v>86</v>
      </c>
      <c r="J340" s="9">
        <v>1560</v>
      </c>
      <c r="K340" s="9">
        <v>2261.0700000000002</v>
      </c>
      <c r="L340" s="9">
        <v>0</v>
      </c>
      <c r="M340" s="9">
        <v>0</v>
      </c>
      <c r="N340" s="9">
        <v>0</v>
      </c>
      <c r="O340" s="9">
        <v>3821.07</v>
      </c>
    </row>
    <row r="341" spans="1:15" x14ac:dyDescent="0.35">
      <c r="A341" s="25" t="s">
        <v>520</v>
      </c>
      <c r="B341" s="12">
        <v>44746</v>
      </c>
      <c r="C341" s="26">
        <v>44755</v>
      </c>
      <c r="D341" s="12">
        <v>44606</v>
      </c>
      <c r="E341" s="10" t="s">
        <v>521</v>
      </c>
      <c r="F341" s="10" t="s">
        <v>20</v>
      </c>
      <c r="G341" s="10" t="s">
        <v>514</v>
      </c>
      <c r="H341" s="10" t="s">
        <v>243</v>
      </c>
      <c r="I341" s="12" t="s">
        <v>86</v>
      </c>
      <c r="J341" s="9">
        <v>1560</v>
      </c>
      <c r="K341" s="9">
        <v>2261.0700000000002</v>
      </c>
      <c r="L341" s="9">
        <v>0</v>
      </c>
      <c r="M341" s="9">
        <v>0</v>
      </c>
      <c r="N341" s="9">
        <v>0</v>
      </c>
      <c r="O341" s="9">
        <v>3821.07</v>
      </c>
    </row>
    <row r="342" spans="1:15" x14ac:dyDescent="0.35">
      <c r="A342" s="25" t="s">
        <v>522</v>
      </c>
      <c r="B342" s="12">
        <v>44746</v>
      </c>
      <c r="C342" s="26">
        <v>44755</v>
      </c>
      <c r="D342" s="12">
        <v>44756</v>
      </c>
      <c r="E342" s="10" t="s">
        <v>523</v>
      </c>
      <c r="F342" s="10" t="s">
        <v>20</v>
      </c>
      <c r="G342" s="10" t="s">
        <v>514</v>
      </c>
      <c r="H342" s="10" t="s">
        <v>243</v>
      </c>
      <c r="I342" s="12" t="s">
        <v>86</v>
      </c>
      <c r="J342" s="9">
        <v>1560</v>
      </c>
      <c r="K342" s="9">
        <v>2261.0700000000002</v>
      </c>
      <c r="L342" s="9">
        <v>0</v>
      </c>
      <c r="M342" s="9">
        <v>0</v>
      </c>
      <c r="N342" s="9">
        <v>0</v>
      </c>
      <c r="O342" s="9">
        <v>3821.07</v>
      </c>
    </row>
    <row r="343" spans="1:15" x14ac:dyDescent="0.35">
      <c r="A343" s="25" t="s">
        <v>524</v>
      </c>
      <c r="B343" s="12">
        <v>44781</v>
      </c>
      <c r="C343" s="26">
        <v>44748</v>
      </c>
      <c r="D343" s="12">
        <v>44750</v>
      </c>
      <c r="E343" s="10" t="s">
        <v>525</v>
      </c>
      <c r="F343" s="10" t="s">
        <v>20</v>
      </c>
      <c r="G343" s="10" t="s">
        <v>21</v>
      </c>
      <c r="H343" s="10" t="s">
        <v>28</v>
      </c>
      <c r="I343" s="12" t="s">
        <v>481</v>
      </c>
      <c r="J343" s="9">
        <v>1400</v>
      </c>
      <c r="K343" s="9">
        <v>3927.14</v>
      </c>
      <c r="L343" s="9">
        <v>0</v>
      </c>
      <c r="M343" s="9">
        <v>0</v>
      </c>
      <c r="N343" s="9">
        <v>0</v>
      </c>
      <c r="O343" s="9">
        <v>5327.14</v>
      </c>
    </row>
    <row r="344" spans="1:15" hidden="1" x14ac:dyDescent="0.35">
      <c r="A344" s="25" t="s">
        <v>526</v>
      </c>
      <c r="B344" s="12">
        <v>44748</v>
      </c>
      <c r="C344" s="26">
        <v>44817</v>
      </c>
      <c r="D344" s="12">
        <v>44828</v>
      </c>
      <c r="E344" s="10" t="s">
        <v>46</v>
      </c>
      <c r="F344" s="10" t="s">
        <v>20</v>
      </c>
      <c r="G344" s="10" t="s">
        <v>42</v>
      </c>
      <c r="H344" s="10" t="s">
        <v>28</v>
      </c>
      <c r="I344" s="12" t="s">
        <v>527</v>
      </c>
      <c r="J344" s="9">
        <v>0</v>
      </c>
      <c r="K344" s="9">
        <v>14080.69</v>
      </c>
      <c r="L344" s="9">
        <v>0</v>
      </c>
      <c r="M344" s="9">
        <v>0</v>
      </c>
      <c r="N344" s="9">
        <v>676.32</v>
      </c>
      <c r="O344" s="9">
        <f>J344+K344+L344+M344+N344</f>
        <v>14757.01</v>
      </c>
    </row>
    <row r="345" spans="1:15" hidden="1" x14ac:dyDescent="0.35">
      <c r="A345" s="25" t="s">
        <v>528</v>
      </c>
      <c r="B345" s="12">
        <v>44748</v>
      </c>
      <c r="C345" s="26">
        <v>44817</v>
      </c>
      <c r="D345" s="12">
        <v>44828</v>
      </c>
      <c r="E345" s="10" t="s">
        <v>273</v>
      </c>
      <c r="F345" s="10" t="s">
        <v>20</v>
      </c>
      <c r="G345" s="10" t="s">
        <v>42</v>
      </c>
      <c r="H345" s="10" t="s">
        <v>28</v>
      </c>
      <c r="I345" s="12" t="s">
        <v>527</v>
      </c>
      <c r="J345" s="9">
        <v>0</v>
      </c>
      <c r="K345" s="9">
        <v>14080.69</v>
      </c>
      <c r="L345" s="9">
        <v>0</v>
      </c>
      <c r="M345" s="9">
        <v>0</v>
      </c>
      <c r="N345" s="9">
        <v>676.32</v>
      </c>
      <c r="O345" s="9">
        <f>J345+K345+L345+M345+N345</f>
        <v>14757.01</v>
      </c>
    </row>
    <row r="346" spans="1:15" x14ac:dyDescent="0.35">
      <c r="A346" s="25" t="s">
        <v>529</v>
      </c>
      <c r="B346" s="12">
        <v>44749</v>
      </c>
      <c r="C346" s="26">
        <v>44753</v>
      </c>
      <c r="D346" s="12">
        <v>44754</v>
      </c>
      <c r="E346" s="10" t="s">
        <v>222</v>
      </c>
      <c r="F346" s="10" t="s">
        <v>20</v>
      </c>
      <c r="G346" s="10" t="s">
        <v>514</v>
      </c>
      <c r="H346" s="10" t="s">
        <v>243</v>
      </c>
      <c r="I346" s="12" t="s">
        <v>303</v>
      </c>
      <c r="J346" s="9">
        <v>1170</v>
      </c>
      <c r="K346" s="9">
        <v>3619.5</v>
      </c>
      <c r="L346" s="9">
        <v>0</v>
      </c>
      <c r="M346" s="9">
        <v>0</v>
      </c>
      <c r="N346" s="9">
        <v>0</v>
      </c>
      <c r="O346" s="9">
        <v>4789.5</v>
      </c>
    </row>
    <row r="347" spans="1:15" x14ac:dyDescent="0.35">
      <c r="A347" s="25" t="s">
        <v>530</v>
      </c>
      <c r="B347" s="12">
        <v>44749</v>
      </c>
      <c r="C347" s="26">
        <v>44753</v>
      </c>
      <c r="D347" s="12">
        <v>44754</v>
      </c>
      <c r="E347" s="10" t="s">
        <v>50</v>
      </c>
      <c r="F347" s="10" t="s">
        <v>20</v>
      </c>
      <c r="G347" s="10" t="s">
        <v>514</v>
      </c>
      <c r="H347" s="10" t="s">
        <v>28</v>
      </c>
      <c r="I347" s="12" t="s">
        <v>86</v>
      </c>
      <c r="J347" s="9">
        <v>1275</v>
      </c>
      <c r="K347" s="9">
        <v>3619.5</v>
      </c>
      <c r="L347" s="9">
        <v>0</v>
      </c>
      <c r="M347" s="9">
        <v>0</v>
      </c>
      <c r="N347" s="9">
        <v>0</v>
      </c>
      <c r="O347" s="9">
        <v>4894.5</v>
      </c>
    </row>
    <row r="348" spans="1:15" hidden="1" x14ac:dyDescent="0.35">
      <c r="A348" s="25" t="s">
        <v>531</v>
      </c>
      <c r="B348" s="12" t="s">
        <v>532</v>
      </c>
      <c r="C348" s="26" t="s">
        <v>532</v>
      </c>
      <c r="D348" s="12" t="s">
        <v>532</v>
      </c>
      <c r="E348" s="10" t="s">
        <v>532</v>
      </c>
      <c r="F348" s="10" t="s">
        <v>532</v>
      </c>
      <c r="G348" s="10" t="s">
        <v>532</v>
      </c>
      <c r="H348" s="10" t="s">
        <v>532</v>
      </c>
      <c r="I348" s="12" t="s">
        <v>532</v>
      </c>
      <c r="J348" s="9">
        <v>0</v>
      </c>
      <c r="K348" s="9">
        <v>0</v>
      </c>
      <c r="L348" s="9">
        <v>0</v>
      </c>
      <c r="M348" s="9">
        <v>0</v>
      </c>
      <c r="N348" s="9">
        <v>0</v>
      </c>
      <c r="O348" s="9">
        <v>0</v>
      </c>
    </row>
    <row r="349" spans="1:15" x14ac:dyDescent="0.35">
      <c r="A349" s="25" t="s">
        <v>533</v>
      </c>
      <c r="B349" s="12">
        <v>44749</v>
      </c>
      <c r="C349" s="26">
        <v>44757</v>
      </c>
      <c r="D349" s="12">
        <v>44757</v>
      </c>
      <c r="E349" s="10" t="s">
        <v>46</v>
      </c>
      <c r="F349" s="10" t="s">
        <v>20</v>
      </c>
      <c r="G349" s="10" t="s">
        <v>514</v>
      </c>
      <c r="H349" s="10" t="s">
        <v>28</v>
      </c>
      <c r="I349" s="12" t="s">
        <v>131</v>
      </c>
      <c r="J349" s="9">
        <v>700</v>
      </c>
      <c r="K349" s="9">
        <v>2652.7</v>
      </c>
      <c r="L349" s="9">
        <v>0</v>
      </c>
      <c r="M349" s="9">
        <v>0</v>
      </c>
      <c r="N349" s="9">
        <v>0</v>
      </c>
      <c r="O349" s="9">
        <v>3352.7</v>
      </c>
    </row>
    <row r="350" spans="1:15" x14ac:dyDescent="0.35">
      <c r="A350" s="25" t="s">
        <v>534</v>
      </c>
      <c r="B350" s="12">
        <v>44749</v>
      </c>
      <c r="C350" s="26">
        <v>44757</v>
      </c>
      <c r="D350" s="12">
        <v>44757</v>
      </c>
      <c r="E350" s="10" t="s">
        <v>50</v>
      </c>
      <c r="F350" s="10" t="s">
        <v>20</v>
      </c>
      <c r="G350" s="10" t="s">
        <v>514</v>
      </c>
      <c r="H350" s="10" t="s">
        <v>28</v>
      </c>
      <c r="I350" s="12" t="s">
        <v>131</v>
      </c>
      <c r="J350" s="9">
        <v>760</v>
      </c>
      <c r="K350" s="9">
        <v>2652.7</v>
      </c>
      <c r="L350" s="9">
        <v>0</v>
      </c>
      <c r="M350" s="9">
        <v>0</v>
      </c>
      <c r="N350" s="9">
        <v>0</v>
      </c>
      <c r="O350" s="9">
        <v>3412.7</v>
      </c>
    </row>
    <row r="351" spans="1:15" x14ac:dyDescent="0.35">
      <c r="A351" s="25" t="s">
        <v>535</v>
      </c>
      <c r="B351" s="12">
        <v>44750</v>
      </c>
      <c r="C351" s="26">
        <v>44754</v>
      </c>
      <c r="D351" s="12">
        <v>44754</v>
      </c>
      <c r="E351" s="10" t="s">
        <v>536</v>
      </c>
      <c r="F351" s="10" t="s">
        <v>20</v>
      </c>
      <c r="G351" s="10" t="s">
        <v>514</v>
      </c>
      <c r="H351" s="10" t="s">
        <v>28</v>
      </c>
      <c r="I351" s="12" t="s">
        <v>86</v>
      </c>
      <c r="J351" s="9">
        <v>780</v>
      </c>
      <c r="K351" s="9">
        <v>3619.5</v>
      </c>
      <c r="L351" s="9">
        <v>0</v>
      </c>
      <c r="M351" s="9">
        <v>0</v>
      </c>
      <c r="N351" s="9">
        <v>0</v>
      </c>
      <c r="O351" s="9">
        <v>4399.5</v>
      </c>
    </row>
    <row r="352" spans="1:15" x14ac:dyDescent="0.35">
      <c r="A352" s="25" t="s">
        <v>537</v>
      </c>
      <c r="B352" s="12">
        <v>44750</v>
      </c>
      <c r="C352" s="26">
        <v>44753</v>
      </c>
      <c r="D352" s="12">
        <v>44754</v>
      </c>
      <c r="E352" s="10" t="s">
        <v>88</v>
      </c>
      <c r="F352" s="10" t="s">
        <v>20</v>
      </c>
      <c r="G352" s="10" t="s">
        <v>514</v>
      </c>
      <c r="H352" s="10" t="s">
        <v>28</v>
      </c>
      <c r="I352" s="12" t="s">
        <v>86</v>
      </c>
      <c r="J352" s="9">
        <v>1170</v>
      </c>
      <c r="K352" s="9">
        <v>3779.8</v>
      </c>
      <c r="L352" s="9">
        <v>0</v>
      </c>
      <c r="M352" s="9">
        <v>0</v>
      </c>
      <c r="N352" s="9">
        <v>0</v>
      </c>
      <c r="O352" s="9">
        <v>4949.8</v>
      </c>
    </row>
    <row r="353" spans="1:15" x14ac:dyDescent="0.35">
      <c r="A353" s="25" t="s">
        <v>538</v>
      </c>
      <c r="B353" s="12">
        <v>44753</v>
      </c>
      <c r="C353" s="26">
        <v>44760</v>
      </c>
      <c r="D353" s="12">
        <v>44761</v>
      </c>
      <c r="E353" s="10" t="s">
        <v>104</v>
      </c>
      <c r="F353" s="10" t="s">
        <v>20</v>
      </c>
      <c r="G353" s="10" t="s">
        <v>539</v>
      </c>
      <c r="H353" s="10" t="s">
        <v>28</v>
      </c>
      <c r="I353" s="12" t="s">
        <v>445</v>
      </c>
      <c r="J353" s="9">
        <v>1170</v>
      </c>
      <c r="K353" s="9">
        <v>2490.87</v>
      </c>
      <c r="L353" s="9">
        <v>0</v>
      </c>
      <c r="M353" s="9">
        <v>0</v>
      </c>
      <c r="N353" s="9">
        <v>0</v>
      </c>
      <c r="O353" s="9">
        <v>3660.87</v>
      </c>
    </row>
    <row r="354" spans="1:15" x14ac:dyDescent="0.35">
      <c r="A354" s="25" t="s">
        <v>540</v>
      </c>
      <c r="B354" s="12">
        <v>44753</v>
      </c>
      <c r="C354" s="26">
        <v>44760</v>
      </c>
      <c r="D354" s="12">
        <v>44761</v>
      </c>
      <c r="E354" s="10" t="s">
        <v>162</v>
      </c>
      <c r="F354" s="10" t="s">
        <v>20</v>
      </c>
      <c r="G354" s="10" t="s">
        <v>539</v>
      </c>
      <c r="H354" s="10" t="s">
        <v>243</v>
      </c>
      <c r="I354" s="12" t="s">
        <v>541</v>
      </c>
      <c r="J354" s="9">
        <v>1170</v>
      </c>
      <c r="K354" s="9">
        <v>2490.87</v>
      </c>
      <c r="L354" s="9">
        <v>0</v>
      </c>
      <c r="M354" s="9">
        <v>0</v>
      </c>
      <c r="N354" s="9">
        <v>0</v>
      </c>
      <c r="O354" s="9">
        <v>3660.87</v>
      </c>
    </row>
    <row r="355" spans="1:15" x14ac:dyDescent="0.35">
      <c r="A355" s="25" t="s">
        <v>542</v>
      </c>
      <c r="B355" s="12">
        <v>44753</v>
      </c>
      <c r="C355" s="26">
        <v>44760</v>
      </c>
      <c r="D355" s="12">
        <v>44761</v>
      </c>
      <c r="E355" s="10" t="s">
        <v>543</v>
      </c>
      <c r="F355" s="10" t="s">
        <v>20</v>
      </c>
      <c r="G355" s="10" t="s">
        <v>544</v>
      </c>
      <c r="H355" s="10" t="s">
        <v>243</v>
      </c>
      <c r="I355" s="12" t="s">
        <v>541</v>
      </c>
      <c r="J355" s="9">
        <v>1170</v>
      </c>
      <c r="K355" s="9">
        <v>2490.87</v>
      </c>
      <c r="L355" s="9">
        <v>0</v>
      </c>
      <c r="M355" s="9">
        <v>0</v>
      </c>
      <c r="N355" s="9">
        <v>0</v>
      </c>
      <c r="O355" s="9">
        <v>3660.87</v>
      </c>
    </row>
    <row r="356" spans="1:15" hidden="1" x14ac:dyDescent="0.35">
      <c r="A356" s="10" t="s">
        <v>545</v>
      </c>
      <c r="B356" s="12">
        <v>44690</v>
      </c>
      <c r="C356" s="12">
        <v>44817</v>
      </c>
      <c r="D356" s="12">
        <v>44828</v>
      </c>
      <c r="E356" s="10" t="s">
        <v>50</v>
      </c>
      <c r="F356" s="10" t="s">
        <v>20</v>
      </c>
      <c r="G356" s="10" t="s">
        <v>42</v>
      </c>
      <c r="H356" s="10" t="s">
        <v>243</v>
      </c>
      <c r="I356" s="12" t="s">
        <v>527</v>
      </c>
      <c r="J356" s="9">
        <v>0</v>
      </c>
      <c r="K356" s="9">
        <v>14314.79</v>
      </c>
      <c r="L356" s="9">
        <v>0</v>
      </c>
      <c r="M356" s="9">
        <v>0</v>
      </c>
      <c r="N356" s="9">
        <v>698.65</v>
      </c>
      <c r="O356" s="9">
        <f>J356+K356+L356+M356+N356</f>
        <v>15013.44</v>
      </c>
    </row>
    <row r="357" spans="1:15" x14ac:dyDescent="0.35">
      <c r="A357" s="25" t="s">
        <v>546</v>
      </c>
      <c r="B357" s="12">
        <v>44754</v>
      </c>
      <c r="C357" s="26">
        <v>44761</v>
      </c>
      <c r="D357" s="12">
        <v>44763</v>
      </c>
      <c r="E357" s="10" t="s">
        <v>27</v>
      </c>
      <c r="F357" s="10" t="s">
        <v>20</v>
      </c>
      <c r="G357" s="10" t="s">
        <v>514</v>
      </c>
      <c r="H357" s="10" t="s">
        <v>243</v>
      </c>
      <c r="I357" s="12" t="s">
        <v>547</v>
      </c>
      <c r="J357" s="9">
        <v>1750</v>
      </c>
      <c r="K357" s="9">
        <v>1837.1</v>
      </c>
      <c r="L357" s="9">
        <v>0</v>
      </c>
      <c r="M357" s="9">
        <v>539.6</v>
      </c>
      <c r="N357" s="9">
        <v>0</v>
      </c>
      <c r="O357" s="9">
        <v>4126.7</v>
      </c>
    </row>
    <row r="358" spans="1:15" x14ac:dyDescent="0.35">
      <c r="A358" s="25" t="s">
        <v>548</v>
      </c>
      <c r="B358" s="12">
        <v>44754</v>
      </c>
      <c r="C358" s="26">
        <v>44761</v>
      </c>
      <c r="D358" s="12">
        <v>44763</v>
      </c>
      <c r="E358" s="10" t="s">
        <v>549</v>
      </c>
      <c r="F358" s="10" t="s">
        <v>20</v>
      </c>
      <c r="G358" s="10" t="s">
        <v>514</v>
      </c>
      <c r="H358" s="10" t="s">
        <v>28</v>
      </c>
      <c r="I358" s="12" t="s">
        <v>547</v>
      </c>
      <c r="J358" s="9">
        <v>1750</v>
      </c>
      <c r="K358" s="9">
        <v>1837.1</v>
      </c>
      <c r="L358" s="9">
        <v>0</v>
      </c>
      <c r="M358" s="9">
        <v>0</v>
      </c>
      <c r="N358" s="9">
        <v>0</v>
      </c>
      <c r="O358" s="9">
        <v>3587.1</v>
      </c>
    </row>
    <row r="359" spans="1:15" x14ac:dyDescent="0.35">
      <c r="A359" s="25" t="s">
        <v>550</v>
      </c>
      <c r="B359" s="12">
        <v>44754</v>
      </c>
      <c r="C359" s="26">
        <v>44760</v>
      </c>
      <c r="D359" s="12">
        <v>44761</v>
      </c>
      <c r="E359" s="10" t="s">
        <v>128</v>
      </c>
      <c r="F359" s="10" t="s">
        <v>20</v>
      </c>
      <c r="G359" s="10" t="s">
        <v>514</v>
      </c>
      <c r="H359" s="10" t="s">
        <v>243</v>
      </c>
      <c r="I359" s="12" t="s">
        <v>86</v>
      </c>
      <c r="J359" s="9">
        <v>1170</v>
      </c>
      <c r="K359" s="9">
        <v>3422.11</v>
      </c>
      <c r="L359" s="9">
        <v>0</v>
      </c>
      <c r="M359" s="9">
        <v>0</v>
      </c>
      <c r="N359" s="9">
        <v>0</v>
      </c>
      <c r="O359" s="9">
        <v>4592.1099999999997</v>
      </c>
    </row>
    <row r="360" spans="1:15" hidden="1" x14ac:dyDescent="0.35">
      <c r="A360" s="25" t="s">
        <v>551</v>
      </c>
      <c r="B360" s="12" t="s">
        <v>510</v>
      </c>
      <c r="C360" s="26" t="s">
        <v>510</v>
      </c>
      <c r="D360" s="12" t="s">
        <v>510</v>
      </c>
      <c r="E360" s="10" t="s">
        <v>510</v>
      </c>
      <c r="F360" s="10" t="s">
        <v>510</v>
      </c>
      <c r="G360" s="10" t="s">
        <v>510</v>
      </c>
      <c r="H360" s="10" t="s">
        <v>510</v>
      </c>
      <c r="I360" s="12" t="s">
        <v>510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</row>
    <row r="361" spans="1:15" hidden="1" x14ac:dyDescent="0.35">
      <c r="A361" s="25" t="s">
        <v>552</v>
      </c>
      <c r="B361" s="12">
        <v>44754</v>
      </c>
      <c r="C361" s="26">
        <v>44772</v>
      </c>
      <c r="D361" s="12">
        <v>44780</v>
      </c>
      <c r="E361" s="10" t="s">
        <v>55</v>
      </c>
      <c r="F361" s="10" t="s">
        <v>20</v>
      </c>
      <c r="G361" s="10" t="s">
        <v>42</v>
      </c>
      <c r="H361" s="10" t="s">
        <v>28</v>
      </c>
      <c r="I361" s="12" t="s">
        <v>343</v>
      </c>
      <c r="J361" s="9">
        <v>9554.67</v>
      </c>
      <c r="K361" s="9">
        <f>9153.26+25753.71</f>
        <v>34906.97</v>
      </c>
      <c r="L361" s="9">
        <v>16747.95</v>
      </c>
      <c r="M361" s="9">
        <v>0</v>
      </c>
      <c r="N361" s="9">
        <v>502.5</v>
      </c>
      <c r="O361" s="9">
        <f>K361+L361+M361+N361+J361</f>
        <v>61712.09</v>
      </c>
    </row>
    <row r="362" spans="1:15" x14ac:dyDescent="0.35">
      <c r="A362" s="25" t="s">
        <v>553</v>
      </c>
      <c r="B362" s="12">
        <v>44755</v>
      </c>
      <c r="C362" s="26">
        <v>44761</v>
      </c>
      <c r="D362" s="12">
        <v>44763</v>
      </c>
      <c r="E362" s="10" t="s">
        <v>143</v>
      </c>
      <c r="F362" s="10" t="s">
        <v>20</v>
      </c>
      <c r="G362" s="10" t="s">
        <v>514</v>
      </c>
      <c r="H362" s="10" t="s">
        <v>28</v>
      </c>
      <c r="I362" s="12" t="s">
        <v>547</v>
      </c>
      <c r="J362" s="9">
        <v>1750</v>
      </c>
      <c r="K362" s="9">
        <v>1837.1</v>
      </c>
      <c r="L362" s="9">
        <v>0</v>
      </c>
      <c r="M362" s="9">
        <v>0</v>
      </c>
      <c r="N362" s="9">
        <v>0</v>
      </c>
      <c r="O362" s="9">
        <v>3587.1</v>
      </c>
    </row>
    <row r="363" spans="1:15" x14ac:dyDescent="0.35">
      <c r="A363" s="25" t="s">
        <v>554</v>
      </c>
      <c r="B363" s="12">
        <v>44755</v>
      </c>
      <c r="C363" s="26">
        <v>44761</v>
      </c>
      <c r="D363" s="12">
        <v>44762</v>
      </c>
      <c r="E363" s="10" t="s">
        <v>110</v>
      </c>
      <c r="F363" s="10" t="s">
        <v>20</v>
      </c>
      <c r="G363" s="10" t="s">
        <v>514</v>
      </c>
      <c r="H363" s="10" t="s">
        <v>28</v>
      </c>
      <c r="I363" s="12" t="s">
        <v>189</v>
      </c>
      <c r="J363" s="9">
        <v>1400</v>
      </c>
      <c r="K363" s="9">
        <v>3974</v>
      </c>
      <c r="L363" s="9">
        <v>0</v>
      </c>
      <c r="M363" s="9">
        <v>0</v>
      </c>
      <c r="N363" s="9">
        <v>0</v>
      </c>
      <c r="O363" s="9">
        <v>5374</v>
      </c>
    </row>
    <row r="364" spans="1:15" hidden="1" x14ac:dyDescent="0.35">
      <c r="A364" s="25" t="s">
        <v>555</v>
      </c>
      <c r="B364" s="12">
        <v>44755</v>
      </c>
      <c r="C364" s="26">
        <v>44797</v>
      </c>
      <c r="D364" s="12">
        <v>44798</v>
      </c>
      <c r="E364" s="10" t="s">
        <v>556</v>
      </c>
      <c r="F364" s="10" t="s">
        <v>20</v>
      </c>
      <c r="G364" s="10" t="s">
        <v>514</v>
      </c>
      <c r="H364" s="10" t="s">
        <v>86</v>
      </c>
      <c r="I364" s="12" t="s">
        <v>28</v>
      </c>
      <c r="J364" s="9">
        <v>700</v>
      </c>
      <c r="K364" s="9">
        <v>774.2</v>
      </c>
      <c r="L364" s="9">
        <v>0</v>
      </c>
      <c r="M364" s="9">
        <v>0</v>
      </c>
      <c r="N364" s="9">
        <v>0</v>
      </c>
      <c r="O364" s="9">
        <v>1474.2</v>
      </c>
    </row>
    <row r="365" spans="1:15" x14ac:dyDescent="0.35">
      <c r="A365" s="25" t="s">
        <v>557</v>
      </c>
      <c r="B365" s="12">
        <v>44756</v>
      </c>
      <c r="C365" s="26">
        <v>44769</v>
      </c>
      <c r="D365" s="12">
        <v>44770</v>
      </c>
      <c r="E365" s="10" t="s">
        <v>558</v>
      </c>
      <c r="F365" s="10" t="s">
        <v>62</v>
      </c>
      <c r="G365" s="10" t="s">
        <v>514</v>
      </c>
      <c r="H365" s="10" t="s">
        <v>559</v>
      </c>
      <c r="I365" s="12" t="s">
        <v>248</v>
      </c>
      <c r="J365" s="9">
        <v>1050</v>
      </c>
      <c r="K365" s="9">
        <f>644.83+560.83</f>
        <v>1205.6600000000001</v>
      </c>
      <c r="L365" s="9">
        <v>0</v>
      </c>
      <c r="M365" s="9">
        <v>0</v>
      </c>
      <c r="N365" s="9">
        <f>J365+K365+L365+M365</f>
        <v>2255.66</v>
      </c>
      <c r="O365" s="9">
        <f>J365+K365+L365+M365+N365</f>
        <v>4511.32</v>
      </c>
    </row>
    <row r="366" spans="1:15" x14ac:dyDescent="0.35">
      <c r="A366" s="25" t="s">
        <v>560</v>
      </c>
      <c r="B366" s="12">
        <v>44756</v>
      </c>
      <c r="C366" s="26">
        <v>44769</v>
      </c>
      <c r="D366" s="12">
        <v>44771</v>
      </c>
      <c r="E366" s="10" t="s">
        <v>561</v>
      </c>
      <c r="F366" s="10" t="s">
        <v>62</v>
      </c>
      <c r="G366" s="10" t="s">
        <v>514</v>
      </c>
      <c r="H366" s="10" t="s">
        <v>86</v>
      </c>
      <c r="I366" s="12" t="s">
        <v>248</v>
      </c>
      <c r="J366" s="9">
        <v>1400</v>
      </c>
      <c r="K366" s="9">
        <v>2417.37</v>
      </c>
      <c r="L366" s="9">
        <v>0</v>
      </c>
      <c r="M366" s="9">
        <v>0</v>
      </c>
      <c r="N366" s="9">
        <v>0</v>
      </c>
      <c r="O366" s="9">
        <v>3817.37</v>
      </c>
    </row>
    <row r="367" spans="1:15" x14ac:dyDescent="0.35">
      <c r="A367" s="25" t="s">
        <v>562</v>
      </c>
      <c r="B367" s="12">
        <v>44756</v>
      </c>
      <c r="C367" s="26">
        <v>44768</v>
      </c>
      <c r="D367" s="12">
        <v>44771</v>
      </c>
      <c r="E367" s="10" t="s">
        <v>46</v>
      </c>
      <c r="F367" s="10" t="s">
        <v>20</v>
      </c>
      <c r="G367" s="10" t="s">
        <v>514</v>
      </c>
      <c r="H367" s="10" t="s">
        <v>243</v>
      </c>
      <c r="I367" s="12" t="s">
        <v>218</v>
      </c>
      <c r="J367" s="9">
        <v>2450</v>
      </c>
      <c r="K367" s="9">
        <v>4300.47</v>
      </c>
      <c r="L367" s="9">
        <v>0</v>
      </c>
      <c r="M367" s="9">
        <v>0</v>
      </c>
      <c r="N367" s="9">
        <v>0</v>
      </c>
      <c r="O367" s="9">
        <v>6750.47</v>
      </c>
    </row>
    <row r="368" spans="1:15" x14ac:dyDescent="0.35">
      <c r="A368" s="25" t="s">
        <v>563</v>
      </c>
      <c r="B368" s="12">
        <v>44756</v>
      </c>
      <c r="C368" s="26">
        <v>44768</v>
      </c>
      <c r="D368" s="12">
        <v>44771</v>
      </c>
      <c r="E368" s="10" t="s">
        <v>27</v>
      </c>
      <c r="F368" s="10" t="s">
        <v>20</v>
      </c>
      <c r="G368" s="10" t="s">
        <v>514</v>
      </c>
      <c r="H368" s="10" t="s">
        <v>28</v>
      </c>
      <c r="I368" s="12" t="s">
        <v>248</v>
      </c>
      <c r="J368" s="9">
        <v>2800</v>
      </c>
      <c r="K368" s="9">
        <v>2253.36</v>
      </c>
      <c r="L368" s="9">
        <v>0</v>
      </c>
      <c r="M368" s="9">
        <v>0</v>
      </c>
      <c r="N368" s="9">
        <v>0</v>
      </c>
      <c r="O368" s="9">
        <v>5053.3599999999997</v>
      </c>
    </row>
    <row r="369" spans="1:15" x14ac:dyDescent="0.35">
      <c r="A369" s="25" t="s">
        <v>564</v>
      </c>
      <c r="B369" s="12">
        <v>44756</v>
      </c>
      <c r="C369" s="26">
        <v>44768</v>
      </c>
      <c r="D369" s="12">
        <v>44771</v>
      </c>
      <c r="E369" s="10" t="s">
        <v>236</v>
      </c>
      <c r="F369" s="10" t="s">
        <v>565</v>
      </c>
      <c r="G369" s="10" t="s">
        <v>514</v>
      </c>
      <c r="H369" s="10" t="s">
        <v>237</v>
      </c>
      <c r="I369" s="12" t="s">
        <v>248</v>
      </c>
      <c r="J369" s="9">
        <v>2800</v>
      </c>
      <c r="K369" s="9">
        <v>2767.95</v>
      </c>
      <c r="L369" s="9">
        <v>0</v>
      </c>
      <c r="M369" s="9">
        <v>0</v>
      </c>
      <c r="N369" s="9">
        <v>0</v>
      </c>
      <c r="O369" s="9">
        <v>5567.95</v>
      </c>
    </row>
    <row r="370" spans="1:15" x14ac:dyDescent="0.35">
      <c r="A370" s="25" t="s">
        <v>566</v>
      </c>
      <c r="B370" s="12">
        <v>44756</v>
      </c>
      <c r="C370" s="26">
        <v>44768</v>
      </c>
      <c r="D370" s="12">
        <v>44770</v>
      </c>
      <c r="E370" s="10" t="s">
        <v>567</v>
      </c>
      <c r="F370" s="10" t="s">
        <v>62</v>
      </c>
      <c r="G370" s="10" t="s">
        <v>514</v>
      </c>
      <c r="H370" s="10" t="s">
        <v>28</v>
      </c>
      <c r="I370" s="12" t="s">
        <v>218</v>
      </c>
      <c r="J370" s="9">
        <v>1750</v>
      </c>
      <c r="K370" s="9">
        <v>1687.47</v>
      </c>
      <c r="L370" s="9">
        <v>0</v>
      </c>
      <c r="M370" s="9">
        <v>0</v>
      </c>
      <c r="N370" s="9">
        <v>0</v>
      </c>
      <c r="O370" s="9">
        <v>3437.47</v>
      </c>
    </row>
    <row r="371" spans="1:15" x14ac:dyDescent="0.35">
      <c r="A371" s="25" t="s">
        <v>568</v>
      </c>
      <c r="B371" s="12">
        <v>44756</v>
      </c>
      <c r="C371" s="26">
        <v>44757</v>
      </c>
      <c r="D371" s="12">
        <v>44757</v>
      </c>
      <c r="E371" s="10" t="s">
        <v>569</v>
      </c>
      <c r="F371" s="10" t="s">
        <v>20</v>
      </c>
      <c r="G371" s="10" t="s">
        <v>514</v>
      </c>
      <c r="H371" s="10" t="s">
        <v>457</v>
      </c>
      <c r="I371" s="12" t="s">
        <v>570</v>
      </c>
      <c r="J371" s="9">
        <v>780</v>
      </c>
      <c r="K371" s="9">
        <v>0</v>
      </c>
      <c r="L371" s="9">
        <v>0</v>
      </c>
      <c r="M371" s="9">
        <v>0</v>
      </c>
      <c r="N371" s="9">
        <f>J371+K371+L371+M371</f>
        <v>780</v>
      </c>
      <c r="O371" s="9">
        <v>780</v>
      </c>
    </row>
    <row r="372" spans="1:15" x14ac:dyDescent="0.35">
      <c r="A372" s="25" t="s">
        <v>571</v>
      </c>
      <c r="B372" s="12">
        <v>44756</v>
      </c>
      <c r="C372" s="26">
        <v>44769</v>
      </c>
      <c r="D372" s="12">
        <v>44771</v>
      </c>
      <c r="E372" s="10" t="s">
        <v>128</v>
      </c>
      <c r="F372" s="10" t="s">
        <v>20</v>
      </c>
      <c r="G372" s="10" t="s">
        <v>514</v>
      </c>
      <c r="H372" s="10" t="s">
        <v>28</v>
      </c>
      <c r="I372" s="12" t="s">
        <v>248</v>
      </c>
      <c r="J372" s="9">
        <v>1750</v>
      </c>
      <c r="K372" s="9">
        <v>3058.72</v>
      </c>
      <c r="L372" s="9">
        <v>0</v>
      </c>
      <c r="M372" s="9">
        <v>0</v>
      </c>
      <c r="N372" s="9">
        <v>0</v>
      </c>
      <c r="O372" s="9">
        <v>4808.72</v>
      </c>
    </row>
    <row r="373" spans="1:15" x14ac:dyDescent="0.35">
      <c r="A373" s="25" t="s">
        <v>572</v>
      </c>
      <c r="B373" s="12">
        <v>44757</v>
      </c>
      <c r="C373" s="26">
        <v>44769</v>
      </c>
      <c r="D373" s="12">
        <v>44771</v>
      </c>
      <c r="E373" s="10" t="s">
        <v>476</v>
      </c>
      <c r="F373" s="10" t="s">
        <v>20</v>
      </c>
      <c r="G373" s="10" t="s">
        <v>21</v>
      </c>
      <c r="H373" s="10" t="s">
        <v>28</v>
      </c>
      <c r="I373" s="12" t="s">
        <v>248</v>
      </c>
      <c r="J373" s="9">
        <v>1400</v>
      </c>
      <c r="K373" s="9">
        <v>2943.46</v>
      </c>
      <c r="L373" s="9">
        <v>0</v>
      </c>
      <c r="M373" s="9">
        <v>0</v>
      </c>
      <c r="N373" s="9">
        <v>0</v>
      </c>
      <c r="O373" s="9">
        <v>4343.46</v>
      </c>
    </row>
    <row r="374" spans="1:15" x14ac:dyDescent="0.35">
      <c r="A374" s="25" t="s">
        <v>573</v>
      </c>
      <c r="B374" s="12">
        <v>44757</v>
      </c>
      <c r="C374" s="26">
        <v>44769</v>
      </c>
      <c r="D374" s="12">
        <v>44771</v>
      </c>
      <c r="E374" s="10" t="s">
        <v>222</v>
      </c>
      <c r="F374" s="10" t="s">
        <v>20</v>
      </c>
      <c r="G374" s="10" t="s">
        <v>21</v>
      </c>
      <c r="H374" s="10" t="s">
        <v>28</v>
      </c>
      <c r="I374" s="12" t="s">
        <v>574</v>
      </c>
      <c r="J374" s="9">
        <v>1750</v>
      </c>
      <c r="K374" s="9">
        <v>3128.84</v>
      </c>
      <c r="L374" s="9">
        <v>0</v>
      </c>
      <c r="M374" s="9">
        <v>0</v>
      </c>
      <c r="N374" s="9">
        <v>0</v>
      </c>
      <c r="O374" s="9">
        <v>4878.3999999999996</v>
      </c>
    </row>
    <row r="375" spans="1:15" x14ac:dyDescent="0.35">
      <c r="A375" s="25" t="s">
        <v>575</v>
      </c>
      <c r="B375" s="12">
        <v>44757</v>
      </c>
      <c r="C375" s="26">
        <v>44769</v>
      </c>
      <c r="D375" s="12">
        <v>44771</v>
      </c>
      <c r="E375" s="10" t="s">
        <v>133</v>
      </c>
      <c r="F375" s="10" t="s">
        <v>20</v>
      </c>
      <c r="G375" s="10" t="s">
        <v>514</v>
      </c>
      <c r="H375" s="10" t="s">
        <v>28</v>
      </c>
      <c r="I375" s="12" t="s">
        <v>248</v>
      </c>
      <c r="J375" s="9">
        <v>1400</v>
      </c>
      <c r="K375" s="9">
        <v>2766.1</v>
      </c>
      <c r="L375" s="9">
        <v>0</v>
      </c>
      <c r="M375" s="9">
        <v>0</v>
      </c>
      <c r="N375" s="9">
        <v>0</v>
      </c>
      <c r="O375" s="9">
        <v>4166.1000000000004</v>
      </c>
    </row>
    <row r="376" spans="1:15" x14ac:dyDescent="0.35">
      <c r="A376" s="25" t="s">
        <v>576</v>
      </c>
      <c r="B376" s="12">
        <v>44757</v>
      </c>
      <c r="C376" s="26">
        <v>44769</v>
      </c>
      <c r="D376" s="12">
        <v>44771</v>
      </c>
      <c r="E376" s="10" t="s">
        <v>228</v>
      </c>
      <c r="F376" s="10" t="s">
        <v>20</v>
      </c>
      <c r="G376" s="10" t="s">
        <v>514</v>
      </c>
      <c r="H376" s="10" t="s">
        <v>28</v>
      </c>
      <c r="I376" s="12" t="s">
        <v>248</v>
      </c>
      <c r="J376" s="9">
        <v>1400</v>
      </c>
      <c r="K376" s="9">
        <v>3796.34</v>
      </c>
      <c r="L376" s="9">
        <v>0</v>
      </c>
      <c r="M376" s="9">
        <v>0</v>
      </c>
      <c r="N376" s="9">
        <v>0</v>
      </c>
      <c r="O376" s="9">
        <v>5196.34</v>
      </c>
    </row>
    <row r="377" spans="1:15" x14ac:dyDescent="0.35">
      <c r="A377" s="25" t="s">
        <v>577</v>
      </c>
      <c r="B377" s="12">
        <v>44757</v>
      </c>
      <c r="C377" s="26">
        <v>44769</v>
      </c>
      <c r="D377" s="12">
        <v>44771</v>
      </c>
      <c r="E377" s="10" t="s">
        <v>578</v>
      </c>
      <c r="F377" s="10" t="s">
        <v>62</v>
      </c>
      <c r="G377" s="10" t="s">
        <v>514</v>
      </c>
      <c r="H377" s="10" t="s">
        <v>579</v>
      </c>
      <c r="I377" s="12" t="s">
        <v>248</v>
      </c>
      <c r="J377" s="9">
        <v>1400</v>
      </c>
      <c r="K377" s="9">
        <v>1306.26</v>
      </c>
      <c r="L377" s="9">
        <v>0</v>
      </c>
      <c r="M377" s="9">
        <v>0</v>
      </c>
      <c r="N377" s="9">
        <v>0</v>
      </c>
      <c r="O377" s="9">
        <v>2706.26</v>
      </c>
    </row>
    <row r="378" spans="1:15" x14ac:dyDescent="0.35">
      <c r="A378" s="25" t="s">
        <v>580</v>
      </c>
      <c r="B378" s="12">
        <v>44757</v>
      </c>
      <c r="C378" s="26">
        <v>44769</v>
      </c>
      <c r="D378" s="12">
        <v>44771</v>
      </c>
      <c r="E378" s="10" t="s">
        <v>581</v>
      </c>
      <c r="F378" s="10" t="s">
        <v>62</v>
      </c>
      <c r="G378" s="10" t="s">
        <v>514</v>
      </c>
      <c r="H378" s="10" t="s">
        <v>139</v>
      </c>
      <c r="I378" s="12" t="s">
        <v>248</v>
      </c>
      <c r="J378" s="9">
        <v>1400</v>
      </c>
      <c r="K378" s="9">
        <v>1969.12</v>
      </c>
      <c r="L378" s="9">
        <v>0</v>
      </c>
      <c r="M378" s="9">
        <v>0</v>
      </c>
      <c r="N378" s="9">
        <v>0</v>
      </c>
      <c r="O378" s="9">
        <v>3369.12</v>
      </c>
    </row>
    <row r="379" spans="1:15" x14ac:dyDescent="0.35">
      <c r="A379" s="25" t="s">
        <v>582</v>
      </c>
      <c r="B379" s="12">
        <v>44757</v>
      </c>
      <c r="C379" s="26">
        <v>44769</v>
      </c>
      <c r="D379" s="12">
        <v>44771</v>
      </c>
      <c r="E379" s="10" t="s">
        <v>180</v>
      </c>
      <c r="F379" s="10" t="s">
        <v>20</v>
      </c>
      <c r="G379" s="10" t="s">
        <v>21</v>
      </c>
      <c r="H379" s="10" t="s">
        <v>28</v>
      </c>
      <c r="I379" s="12" t="s">
        <v>248</v>
      </c>
      <c r="J379" s="9">
        <v>1400</v>
      </c>
      <c r="K379" s="9">
        <v>3162.37</v>
      </c>
      <c r="L379" s="9">
        <v>0</v>
      </c>
      <c r="M379" s="9">
        <v>0</v>
      </c>
      <c r="N379" s="9">
        <v>0</v>
      </c>
      <c r="O379" s="9">
        <v>4562.37</v>
      </c>
    </row>
    <row r="380" spans="1:15" x14ac:dyDescent="0.35">
      <c r="A380" s="25" t="s">
        <v>583</v>
      </c>
      <c r="B380" s="12">
        <v>44757</v>
      </c>
      <c r="C380" s="26">
        <v>44769</v>
      </c>
      <c r="D380" s="12">
        <v>44771</v>
      </c>
      <c r="E380" s="10" t="s">
        <v>216</v>
      </c>
      <c r="F380" s="10" t="s">
        <v>20</v>
      </c>
      <c r="G380" s="10" t="s">
        <v>21</v>
      </c>
      <c r="H380" s="10" t="s">
        <v>377</v>
      </c>
      <c r="I380" s="12" t="s">
        <v>471</v>
      </c>
      <c r="J380" s="9">
        <v>1400</v>
      </c>
      <c r="K380" s="9">
        <v>1837.57</v>
      </c>
      <c r="L380" s="9">
        <v>0</v>
      </c>
      <c r="M380" s="9">
        <v>0</v>
      </c>
      <c r="N380" s="9">
        <v>0</v>
      </c>
      <c r="O380" s="9">
        <v>3237.57</v>
      </c>
    </row>
    <row r="381" spans="1:15" x14ac:dyDescent="0.35">
      <c r="A381" s="25" t="s">
        <v>584</v>
      </c>
      <c r="B381" s="12">
        <v>44760</v>
      </c>
      <c r="C381" s="26">
        <v>44761</v>
      </c>
      <c r="D381" s="12">
        <v>44762</v>
      </c>
      <c r="E381" s="10" t="s">
        <v>46</v>
      </c>
      <c r="F381" s="10" t="s">
        <v>20</v>
      </c>
      <c r="G381" s="10" t="s">
        <v>514</v>
      </c>
      <c r="H381" s="10" t="s">
        <v>28</v>
      </c>
      <c r="I381" s="12" t="s">
        <v>377</v>
      </c>
      <c r="J381" s="9">
        <v>1050</v>
      </c>
      <c r="K381" s="9">
        <v>0</v>
      </c>
      <c r="L381" s="9">
        <v>0</v>
      </c>
      <c r="M381" s="9">
        <v>0</v>
      </c>
      <c r="N381" s="9">
        <v>0</v>
      </c>
      <c r="O381" s="9">
        <v>1050</v>
      </c>
    </row>
    <row r="382" spans="1:15" x14ac:dyDescent="0.35">
      <c r="A382" s="25" t="s">
        <v>585</v>
      </c>
      <c r="B382" s="12">
        <v>44760</v>
      </c>
      <c r="C382" s="26">
        <v>44769</v>
      </c>
      <c r="D382" s="12">
        <v>44770</v>
      </c>
      <c r="E382" s="10" t="s">
        <v>273</v>
      </c>
      <c r="F382" s="10" t="s">
        <v>20</v>
      </c>
      <c r="G382" s="10" t="s">
        <v>514</v>
      </c>
      <c r="H382" s="10" t="s">
        <v>28</v>
      </c>
      <c r="I382" s="12" t="s">
        <v>377</v>
      </c>
      <c r="J382" s="9">
        <v>1750</v>
      </c>
      <c r="K382" s="9">
        <v>5716.19</v>
      </c>
      <c r="L382" s="9">
        <v>0</v>
      </c>
      <c r="M382" s="9">
        <v>0</v>
      </c>
      <c r="N382" s="9">
        <v>0</v>
      </c>
      <c r="O382" s="9">
        <v>7466.19</v>
      </c>
    </row>
    <row r="383" spans="1:15" hidden="1" x14ac:dyDescent="0.35">
      <c r="A383" s="25" t="s">
        <v>586</v>
      </c>
      <c r="B383" s="12" t="s">
        <v>510</v>
      </c>
      <c r="C383" s="26" t="s">
        <v>510</v>
      </c>
      <c r="D383" s="12" t="s">
        <v>510</v>
      </c>
      <c r="E383" s="10" t="s">
        <v>510</v>
      </c>
      <c r="F383" s="10" t="s">
        <v>510</v>
      </c>
      <c r="G383" s="10" t="s">
        <v>510</v>
      </c>
      <c r="H383" s="10" t="s">
        <v>510</v>
      </c>
      <c r="I383" s="12" t="s">
        <v>510</v>
      </c>
      <c r="J383" s="9">
        <v>0</v>
      </c>
      <c r="K383" s="9">
        <v>0</v>
      </c>
      <c r="L383" s="9">
        <v>0</v>
      </c>
      <c r="M383" s="9">
        <v>0</v>
      </c>
      <c r="N383" s="9">
        <v>0</v>
      </c>
      <c r="O383" s="9">
        <v>0</v>
      </c>
    </row>
    <row r="384" spans="1:15" hidden="1" x14ac:dyDescent="0.35">
      <c r="A384" s="25" t="s">
        <v>587</v>
      </c>
      <c r="B384" s="12" t="s">
        <v>510</v>
      </c>
      <c r="C384" s="26" t="s">
        <v>510</v>
      </c>
      <c r="D384" s="12" t="s">
        <v>510</v>
      </c>
      <c r="E384" s="10" t="s">
        <v>510</v>
      </c>
      <c r="F384" s="10" t="s">
        <v>510</v>
      </c>
      <c r="G384" s="10" t="s">
        <v>510</v>
      </c>
      <c r="H384" s="10" t="s">
        <v>510</v>
      </c>
      <c r="I384" s="12" t="s">
        <v>510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>
        <v>0</v>
      </c>
    </row>
    <row r="385" spans="1:15" x14ac:dyDescent="0.35">
      <c r="A385" s="25" t="s">
        <v>588</v>
      </c>
      <c r="B385" s="12">
        <v>44760</v>
      </c>
      <c r="C385" s="26">
        <v>44763</v>
      </c>
      <c r="D385" s="12">
        <v>44763</v>
      </c>
      <c r="E385" s="10" t="s">
        <v>50</v>
      </c>
      <c r="F385" s="10" t="s">
        <v>20</v>
      </c>
      <c r="G385" s="10" t="s">
        <v>514</v>
      </c>
      <c r="H385" s="10" t="s">
        <v>28</v>
      </c>
      <c r="I385" s="12" t="s">
        <v>240</v>
      </c>
      <c r="J385" s="9">
        <v>760</v>
      </c>
      <c r="K385" s="9">
        <v>3940.63</v>
      </c>
      <c r="L385" s="9">
        <v>0</v>
      </c>
      <c r="M385" s="9">
        <v>0</v>
      </c>
      <c r="N385" s="9">
        <v>0</v>
      </c>
      <c r="O385" s="9">
        <v>4700.63</v>
      </c>
    </row>
    <row r="386" spans="1:15" x14ac:dyDescent="0.35">
      <c r="A386" s="25" t="s">
        <v>589</v>
      </c>
      <c r="B386" s="12">
        <v>44760</v>
      </c>
      <c r="C386" s="26">
        <v>44769</v>
      </c>
      <c r="D386" s="12">
        <v>44771</v>
      </c>
      <c r="E386" s="10" t="s">
        <v>361</v>
      </c>
      <c r="F386" s="10" t="s">
        <v>20</v>
      </c>
      <c r="G386" s="10" t="s">
        <v>514</v>
      </c>
      <c r="H386" s="10" t="s">
        <v>28</v>
      </c>
      <c r="I386" s="12" t="s">
        <v>471</v>
      </c>
      <c r="J386" s="9">
        <v>1400</v>
      </c>
      <c r="K386" s="9">
        <v>4383.71</v>
      </c>
      <c r="L386" s="9">
        <v>0</v>
      </c>
      <c r="M386" s="9">
        <v>0</v>
      </c>
      <c r="N386" s="9">
        <v>0</v>
      </c>
      <c r="O386" s="9">
        <v>5783.71</v>
      </c>
    </row>
    <row r="387" spans="1:15" x14ac:dyDescent="0.35">
      <c r="A387" s="25" t="s">
        <v>590</v>
      </c>
      <c r="B387" s="12">
        <v>44760</v>
      </c>
      <c r="C387" s="26">
        <v>44770</v>
      </c>
      <c r="D387" s="12">
        <v>44771</v>
      </c>
      <c r="E387" s="10" t="s">
        <v>591</v>
      </c>
      <c r="F387" s="10" t="s">
        <v>62</v>
      </c>
      <c r="G387" s="10" t="s">
        <v>514</v>
      </c>
      <c r="H387" s="10" t="s">
        <v>592</v>
      </c>
      <c r="I387" s="12" t="s">
        <v>248</v>
      </c>
      <c r="J387" s="9">
        <v>1050</v>
      </c>
      <c r="K387" s="9">
        <v>1323.26</v>
      </c>
      <c r="L387" s="9">
        <v>0</v>
      </c>
      <c r="M387" s="9">
        <v>0</v>
      </c>
      <c r="N387" s="9">
        <v>0</v>
      </c>
      <c r="O387" s="9">
        <v>2373.2600000000002</v>
      </c>
    </row>
    <row r="388" spans="1:15" x14ac:dyDescent="0.35">
      <c r="A388" s="25" t="s">
        <v>593</v>
      </c>
      <c r="B388" s="12">
        <v>44760</v>
      </c>
      <c r="C388" s="26">
        <v>44769</v>
      </c>
      <c r="D388" s="12">
        <v>44771</v>
      </c>
      <c r="E388" s="10" t="s">
        <v>594</v>
      </c>
      <c r="F388" s="10" t="s">
        <v>62</v>
      </c>
      <c r="G388" s="10" t="s">
        <v>514</v>
      </c>
      <c r="H388" s="10" t="s">
        <v>595</v>
      </c>
      <c r="I388" s="12" t="s">
        <v>248</v>
      </c>
      <c r="J388" s="9">
        <v>1400</v>
      </c>
      <c r="K388" s="9">
        <v>4846.63</v>
      </c>
      <c r="L388" s="9">
        <v>0</v>
      </c>
      <c r="M388" s="9">
        <v>0</v>
      </c>
      <c r="N388" s="9">
        <v>0</v>
      </c>
      <c r="O388" s="9">
        <v>6246.63</v>
      </c>
    </row>
    <row r="389" spans="1:15" x14ac:dyDescent="0.35">
      <c r="A389" s="25" t="s">
        <v>596</v>
      </c>
      <c r="B389" s="12">
        <v>44760</v>
      </c>
      <c r="C389" s="26">
        <v>44769</v>
      </c>
      <c r="D389" s="12">
        <v>44771</v>
      </c>
      <c r="E389" s="10" t="s">
        <v>597</v>
      </c>
      <c r="F389" s="10" t="s">
        <v>62</v>
      </c>
      <c r="G389" s="10" t="s">
        <v>514</v>
      </c>
      <c r="H389" s="10" t="s">
        <v>159</v>
      </c>
      <c r="I389" s="12" t="s">
        <v>248</v>
      </c>
      <c r="J389" s="9">
        <v>1400</v>
      </c>
      <c r="K389" s="9">
        <v>1891.08</v>
      </c>
      <c r="L389" s="9">
        <v>0</v>
      </c>
      <c r="M389" s="9">
        <v>0</v>
      </c>
      <c r="N389" s="9">
        <v>0</v>
      </c>
      <c r="O389" s="9">
        <v>3291.08</v>
      </c>
    </row>
    <row r="390" spans="1:15" x14ac:dyDescent="0.35">
      <c r="A390" s="25" t="s">
        <v>598</v>
      </c>
      <c r="B390" s="12">
        <v>44760</v>
      </c>
      <c r="C390" s="26">
        <v>44763</v>
      </c>
      <c r="D390" s="12">
        <v>44763</v>
      </c>
      <c r="E390" s="10" t="s">
        <v>25</v>
      </c>
      <c r="F390" s="10" t="s">
        <v>20</v>
      </c>
      <c r="G390" s="10" t="s">
        <v>514</v>
      </c>
      <c r="H390" s="10" t="s">
        <v>28</v>
      </c>
      <c r="I390" s="12" t="s">
        <v>240</v>
      </c>
      <c r="J390" s="9">
        <v>700</v>
      </c>
      <c r="K390" s="9">
        <v>4235.21</v>
      </c>
      <c r="L390" s="9">
        <v>0</v>
      </c>
      <c r="M390" s="9">
        <v>0</v>
      </c>
      <c r="N390" s="9">
        <v>0</v>
      </c>
      <c r="O390" s="9">
        <v>4935.21</v>
      </c>
    </row>
    <row r="391" spans="1:15" x14ac:dyDescent="0.35">
      <c r="A391" s="25" t="s">
        <v>599</v>
      </c>
      <c r="B391" s="12">
        <v>44761</v>
      </c>
      <c r="C391" s="26">
        <v>44769</v>
      </c>
      <c r="D391" s="12">
        <v>44771</v>
      </c>
      <c r="E391" s="10" t="s">
        <v>600</v>
      </c>
      <c r="F391" s="10" t="s">
        <v>62</v>
      </c>
      <c r="G391" s="10" t="s">
        <v>514</v>
      </c>
      <c r="H391" s="10" t="s">
        <v>28</v>
      </c>
      <c r="I391" s="12" t="s">
        <v>471</v>
      </c>
      <c r="J391" s="9">
        <v>1400</v>
      </c>
      <c r="K391" s="9">
        <v>4224.8999999999996</v>
      </c>
      <c r="L391" s="9">
        <v>0</v>
      </c>
      <c r="M391" s="9">
        <v>0</v>
      </c>
      <c r="N391" s="9">
        <v>0</v>
      </c>
      <c r="O391" s="9">
        <v>5624.9</v>
      </c>
    </row>
    <row r="392" spans="1:15" x14ac:dyDescent="0.35">
      <c r="A392" s="25" t="s">
        <v>601</v>
      </c>
      <c r="B392" s="12">
        <v>44761</v>
      </c>
      <c r="C392" s="26">
        <v>44769</v>
      </c>
      <c r="D392" s="12">
        <v>44770</v>
      </c>
      <c r="E392" s="10" t="s">
        <v>50</v>
      </c>
      <c r="F392" s="10" t="s">
        <v>20</v>
      </c>
      <c r="G392" s="10" t="s">
        <v>514</v>
      </c>
      <c r="H392" s="10" t="s">
        <v>28</v>
      </c>
      <c r="I392" s="12" t="s">
        <v>248</v>
      </c>
      <c r="J392" s="9">
        <v>1520</v>
      </c>
      <c r="K392" s="9">
        <v>4518.62</v>
      </c>
      <c r="L392" s="9">
        <v>0</v>
      </c>
      <c r="M392" s="9">
        <v>0</v>
      </c>
      <c r="N392" s="9">
        <v>0</v>
      </c>
      <c r="O392" s="9">
        <v>6038.62</v>
      </c>
    </row>
    <row r="393" spans="1:15" x14ac:dyDescent="0.35">
      <c r="A393" s="25" t="s">
        <v>602</v>
      </c>
      <c r="B393" s="12">
        <v>44761</v>
      </c>
      <c r="C393" s="26">
        <v>44769</v>
      </c>
      <c r="D393" s="12">
        <v>44771</v>
      </c>
      <c r="E393" s="10" t="s">
        <v>368</v>
      </c>
      <c r="F393" s="10" t="s">
        <v>62</v>
      </c>
      <c r="G393" s="10" t="s">
        <v>514</v>
      </c>
      <c r="H393" s="10" t="s">
        <v>28</v>
      </c>
      <c r="I393" s="12" t="s">
        <v>471</v>
      </c>
      <c r="J393" s="9">
        <v>1400</v>
      </c>
      <c r="K393" s="9">
        <v>4224.8999999999996</v>
      </c>
      <c r="L393" s="9">
        <v>0</v>
      </c>
      <c r="M393" s="9">
        <v>0</v>
      </c>
      <c r="N393" s="9">
        <v>0</v>
      </c>
      <c r="O393" s="9">
        <v>5624.9</v>
      </c>
    </row>
    <row r="394" spans="1:15" x14ac:dyDescent="0.35">
      <c r="A394" s="25" t="s">
        <v>603</v>
      </c>
      <c r="B394" s="12">
        <v>44761</v>
      </c>
      <c r="C394" s="26">
        <v>44769</v>
      </c>
      <c r="D394" s="12">
        <v>44770</v>
      </c>
      <c r="E394" s="10" t="s">
        <v>604</v>
      </c>
      <c r="F394" s="10" t="s">
        <v>62</v>
      </c>
      <c r="G394" s="10" t="s">
        <v>514</v>
      </c>
      <c r="H394" s="10" t="s">
        <v>592</v>
      </c>
      <c r="I394" s="12" t="s">
        <v>248</v>
      </c>
      <c r="J394" s="9">
        <v>1050</v>
      </c>
      <c r="K394" s="9">
        <v>1921.86</v>
      </c>
      <c r="L394" s="9">
        <v>0</v>
      </c>
      <c r="M394" s="9">
        <v>0</v>
      </c>
      <c r="N394" s="9">
        <v>0</v>
      </c>
      <c r="O394" s="9">
        <v>2971.86</v>
      </c>
    </row>
    <row r="395" spans="1:15" x14ac:dyDescent="0.35">
      <c r="A395" s="25" t="s">
        <v>605</v>
      </c>
      <c r="B395" s="12">
        <v>44761</v>
      </c>
      <c r="C395" s="26">
        <v>44769</v>
      </c>
      <c r="D395" s="12">
        <v>44771</v>
      </c>
      <c r="E395" s="10" t="s">
        <v>606</v>
      </c>
      <c r="F395" s="10" t="s">
        <v>62</v>
      </c>
      <c r="G395" s="10" t="s">
        <v>514</v>
      </c>
      <c r="H395" s="10" t="s">
        <v>240</v>
      </c>
      <c r="I395" s="12" t="s">
        <v>248</v>
      </c>
      <c r="J395" s="9">
        <v>1400</v>
      </c>
      <c r="K395" s="9">
        <v>2975.52</v>
      </c>
      <c r="L395" s="9">
        <v>0</v>
      </c>
      <c r="M395" s="9">
        <v>0</v>
      </c>
      <c r="N395" s="9">
        <v>0</v>
      </c>
      <c r="O395" s="9">
        <v>4375.5200000000004</v>
      </c>
    </row>
    <row r="396" spans="1:15" x14ac:dyDescent="0.35">
      <c r="A396" s="25" t="s">
        <v>607</v>
      </c>
      <c r="B396" s="12">
        <v>44761</v>
      </c>
      <c r="C396" s="26">
        <v>44769</v>
      </c>
      <c r="D396" s="12">
        <v>44771</v>
      </c>
      <c r="E396" s="10" t="s">
        <v>608</v>
      </c>
      <c r="F396" s="10" t="s">
        <v>62</v>
      </c>
      <c r="G396" s="10" t="s">
        <v>514</v>
      </c>
      <c r="H396" s="10" t="s">
        <v>609</v>
      </c>
      <c r="I396" s="12" t="s">
        <v>248</v>
      </c>
      <c r="J396" s="9">
        <v>1400</v>
      </c>
      <c r="K396" s="9">
        <v>2930.75</v>
      </c>
      <c r="L396" s="9">
        <v>0</v>
      </c>
      <c r="M396" s="9">
        <v>0</v>
      </c>
      <c r="N396" s="9">
        <v>0</v>
      </c>
      <c r="O396" s="9">
        <v>4330.75</v>
      </c>
    </row>
    <row r="397" spans="1:15" hidden="1" x14ac:dyDescent="0.35">
      <c r="A397" s="25" t="s">
        <v>610</v>
      </c>
      <c r="B397" s="12">
        <v>44762</v>
      </c>
      <c r="C397" s="26">
        <v>44795</v>
      </c>
      <c r="D397" s="12">
        <v>44800</v>
      </c>
      <c r="E397" s="10" t="s">
        <v>347</v>
      </c>
      <c r="F397" s="10" t="s">
        <v>62</v>
      </c>
      <c r="G397" s="10" t="s">
        <v>514</v>
      </c>
      <c r="H397" s="10" t="s">
        <v>86</v>
      </c>
      <c r="I397" s="12" t="s">
        <v>78</v>
      </c>
      <c r="J397" s="9">
        <v>1750</v>
      </c>
      <c r="K397" s="9">
        <v>1812.91</v>
      </c>
      <c r="L397" s="9">
        <v>0</v>
      </c>
      <c r="M397" s="9">
        <v>0</v>
      </c>
      <c r="N397" s="9">
        <v>0</v>
      </c>
      <c r="O397" s="9">
        <v>3562.91</v>
      </c>
    </row>
    <row r="398" spans="1:15" x14ac:dyDescent="0.35">
      <c r="A398" s="25" t="s">
        <v>611</v>
      </c>
      <c r="B398" s="12">
        <v>44762</v>
      </c>
      <c r="C398" s="26">
        <v>44769</v>
      </c>
      <c r="D398" s="12">
        <v>44770</v>
      </c>
      <c r="E398" s="10" t="s">
        <v>612</v>
      </c>
      <c r="F398" s="10" t="s">
        <v>62</v>
      </c>
      <c r="G398" s="10" t="s">
        <v>514</v>
      </c>
      <c r="H398" s="10" t="s">
        <v>613</v>
      </c>
      <c r="I398" s="12" t="s">
        <v>248</v>
      </c>
      <c r="J398" s="9">
        <v>1050</v>
      </c>
      <c r="K398" s="9">
        <v>3041.08</v>
      </c>
      <c r="L398" s="9">
        <v>0</v>
      </c>
      <c r="M398" s="9">
        <v>0</v>
      </c>
      <c r="N398" s="9">
        <v>0</v>
      </c>
      <c r="O398" s="9">
        <v>4091.08</v>
      </c>
    </row>
    <row r="399" spans="1:15" x14ac:dyDescent="0.35">
      <c r="A399" s="25" t="s">
        <v>614</v>
      </c>
      <c r="B399" s="12">
        <v>44762</v>
      </c>
      <c r="C399" s="26">
        <v>44769</v>
      </c>
      <c r="D399" s="12">
        <v>44771</v>
      </c>
      <c r="E399" s="10" t="s">
        <v>615</v>
      </c>
      <c r="F399" s="10" t="s">
        <v>62</v>
      </c>
      <c r="G399" s="10" t="s">
        <v>514</v>
      </c>
      <c r="H399" s="10" t="s">
        <v>159</v>
      </c>
      <c r="I399" s="12" t="s">
        <v>248</v>
      </c>
      <c r="J399" s="9">
        <v>1400</v>
      </c>
      <c r="K399" s="9">
        <v>2516.64</v>
      </c>
      <c r="L399" s="9">
        <v>0</v>
      </c>
      <c r="M399" s="9">
        <v>0</v>
      </c>
      <c r="N399" s="9">
        <v>0</v>
      </c>
      <c r="O399" s="9">
        <v>3916.64</v>
      </c>
    </row>
    <row r="400" spans="1:15" x14ac:dyDescent="0.35">
      <c r="A400" s="25" t="s">
        <v>616</v>
      </c>
      <c r="B400" s="12">
        <v>44762</v>
      </c>
      <c r="C400" s="26">
        <v>44768</v>
      </c>
      <c r="D400" s="12">
        <v>44771</v>
      </c>
      <c r="E400" s="10" t="s">
        <v>617</v>
      </c>
      <c r="F400" s="10" t="s">
        <v>62</v>
      </c>
      <c r="G400" s="10" t="s">
        <v>539</v>
      </c>
      <c r="H400" s="10" t="s">
        <v>618</v>
      </c>
      <c r="I400" s="12" t="s">
        <v>619</v>
      </c>
      <c r="J400" s="9">
        <v>1750</v>
      </c>
      <c r="K400" s="9">
        <v>6748.9</v>
      </c>
      <c r="L400" s="9">
        <v>0</v>
      </c>
      <c r="M400" s="9">
        <v>0</v>
      </c>
      <c r="N400" s="9">
        <v>0</v>
      </c>
      <c r="O400" s="9">
        <v>8498.9</v>
      </c>
    </row>
    <row r="401" spans="1:15" x14ac:dyDescent="0.35">
      <c r="A401" s="25" t="s">
        <v>620</v>
      </c>
      <c r="B401" s="12">
        <v>44762</v>
      </c>
      <c r="C401" s="26">
        <v>44769</v>
      </c>
      <c r="D401" s="12">
        <v>44771</v>
      </c>
      <c r="E401" s="10" t="s">
        <v>621</v>
      </c>
      <c r="F401" s="10" t="s">
        <v>62</v>
      </c>
      <c r="G401" s="10" t="s">
        <v>514</v>
      </c>
      <c r="H401" s="10" t="s">
        <v>592</v>
      </c>
      <c r="I401" s="12" t="s">
        <v>248</v>
      </c>
      <c r="J401" s="9">
        <v>1400</v>
      </c>
      <c r="K401" s="9">
        <v>1617.43</v>
      </c>
      <c r="L401" s="9">
        <v>0</v>
      </c>
      <c r="M401" s="9">
        <v>0</v>
      </c>
      <c r="N401" s="9">
        <v>0</v>
      </c>
      <c r="O401" s="9">
        <v>3017.43</v>
      </c>
    </row>
    <row r="402" spans="1:15" x14ac:dyDescent="0.35">
      <c r="A402" s="25" t="s">
        <v>622</v>
      </c>
      <c r="B402" s="12">
        <v>44763</v>
      </c>
      <c r="C402" s="26">
        <v>44770</v>
      </c>
      <c r="D402" s="12">
        <v>44770</v>
      </c>
      <c r="E402" s="10" t="s">
        <v>623</v>
      </c>
      <c r="F402" s="10" t="s">
        <v>62</v>
      </c>
      <c r="G402" s="10" t="s">
        <v>514</v>
      </c>
      <c r="H402" s="10" t="s">
        <v>624</v>
      </c>
      <c r="I402" s="12" t="s">
        <v>248</v>
      </c>
      <c r="J402" s="9">
        <v>700</v>
      </c>
      <c r="K402" s="9">
        <v>2811.86</v>
      </c>
      <c r="L402" s="9">
        <v>0</v>
      </c>
      <c r="M402" s="9">
        <v>0</v>
      </c>
      <c r="N402" s="9">
        <v>0</v>
      </c>
      <c r="O402" s="9">
        <v>3511.86</v>
      </c>
    </row>
    <row r="403" spans="1:15" x14ac:dyDescent="0.35">
      <c r="A403" s="25" t="s">
        <v>625</v>
      </c>
      <c r="B403" s="12">
        <v>44762</v>
      </c>
      <c r="C403" s="26">
        <v>44769</v>
      </c>
      <c r="D403" s="12">
        <v>44771</v>
      </c>
      <c r="E403" s="10" t="s">
        <v>626</v>
      </c>
      <c r="F403" s="10" t="s">
        <v>62</v>
      </c>
      <c r="G403" s="10" t="s">
        <v>514</v>
      </c>
      <c r="H403" s="10" t="s">
        <v>627</v>
      </c>
      <c r="I403" s="12" t="s">
        <v>248</v>
      </c>
      <c r="J403" s="9">
        <v>1400</v>
      </c>
      <c r="K403" s="9">
        <v>4397.13</v>
      </c>
      <c r="L403" s="9">
        <v>0</v>
      </c>
      <c r="M403" s="9">
        <v>0</v>
      </c>
      <c r="N403" s="9">
        <v>0</v>
      </c>
      <c r="O403" s="9">
        <v>5797.13</v>
      </c>
    </row>
    <row r="404" spans="1:15" x14ac:dyDescent="0.35">
      <c r="A404" s="25" t="s">
        <v>628</v>
      </c>
      <c r="B404" s="12">
        <v>44762</v>
      </c>
      <c r="C404" s="26">
        <v>44770</v>
      </c>
      <c r="D404" s="12">
        <v>44770</v>
      </c>
      <c r="E404" s="10" t="s">
        <v>629</v>
      </c>
      <c r="F404" s="10" t="s">
        <v>62</v>
      </c>
      <c r="G404" s="10" t="s">
        <v>514</v>
      </c>
      <c r="H404" s="10" t="s">
        <v>592</v>
      </c>
      <c r="I404" s="12" t="s">
        <v>248</v>
      </c>
      <c r="J404" s="9">
        <v>700</v>
      </c>
      <c r="K404" s="9">
        <v>2811.86</v>
      </c>
      <c r="L404" s="9">
        <v>0</v>
      </c>
      <c r="M404" s="9">
        <v>0</v>
      </c>
      <c r="N404" s="9">
        <v>0</v>
      </c>
      <c r="O404" s="9">
        <v>3511.86</v>
      </c>
    </row>
    <row r="405" spans="1:15" hidden="1" x14ac:dyDescent="0.35">
      <c r="A405" s="25" t="s">
        <v>630</v>
      </c>
      <c r="B405" s="12">
        <v>44763</v>
      </c>
      <c r="C405" s="26">
        <v>44776</v>
      </c>
      <c r="D405" s="12">
        <v>44776</v>
      </c>
      <c r="E405" s="10" t="s">
        <v>27</v>
      </c>
      <c r="F405" s="10" t="s">
        <v>20</v>
      </c>
      <c r="G405" s="10" t="s">
        <v>514</v>
      </c>
      <c r="H405" s="10" t="s">
        <v>28</v>
      </c>
      <c r="I405" s="12" t="s">
        <v>67</v>
      </c>
      <c r="J405" s="9">
        <v>780</v>
      </c>
      <c r="K405" s="9">
        <v>3375.6</v>
      </c>
      <c r="L405" s="9">
        <v>0</v>
      </c>
      <c r="M405" s="9">
        <v>0</v>
      </c>
      <c r="N405" s="9">
        <v>0</v>
      </c>
      <c r="O405" s="9">
        <v>4155.6000000000004</v>
      </c>
    </row>
    <row r="406" spans="1:15" hidden="1" x14ac:dyDescent="0.35">
      <c r="A406" s="25" t="s">
        <v>631</v>
      </c>
      <c r="B406" s="12">
        <v>44763</v>
      </c>
      <c r="C406" s="26">
        <v>44776</v>
      </c>
      <c r="D406" s="12">
        <v>44776</v>
      </c>
      <c r="E406" s="10" t="s">
        <v>549</v>
      </c>
      <c r="F406" s="10" t="s">
        <v>20</v>
      </c>
      <c r="G406" s="10" t="s">
        <v>514</v>
      </c>
      <c r="H406" s="10" t="s">
        <v>28</v>
      </c>
      <c r="I406" s="12" t="s">
        <v>67</v>
      </c>
      <c r="J406" s="9">
        <v>780</v>
      </c>
      <c r="K406" s="9">
        <v>3375.6</v>
      </c>
      <c r="L406" s="9">
        <v>0</v>
      </c>
      <c r="M406" s="9">
        <v>0</v>
      </c>
      <c r="N406" s="9">
        <v>0</v>
      </c>
      <c r="O406" s="9">
        <v>4155.6000000000004</v>
      </c>
    </row>
    <row r="407" spans="1:15" x14ac:dyDescent="0.35">
      <c r="A407" s="25" t="s">
        <v>632</v>
      </c>
      <c r="B407" s="12">
        <v>44764</v>
      </c>
      <c r="C407" s="26">
        <v>44769</v>
      </c>
      <c r="D407" s="12">
        <v>44771</v>
      </c>
      <c r="E407" s="10" t="s">
        <v>633</v>
      </c>
      <c r="F407" s="10" t="s">
        <v>62</v>
      </c>
      <c r="G407" s="10" t="s">
        <v>514</v>
      </c>
      <c r="H407" s="10" t="s">
        <v>618</v>
      </c>
      <c r="I407" s="12" t="s">
        <v>248</v>
      </c>
      <c r="J407" s="9">
        <v>1400</v>
      </c>
      <c r="K407" s="9">
        <v>5401.34</v>
      </c>
      <c r="L407" s="9">
        <v>0</v>
      </c>
      <c r="M407" s="9">
        <v>0</v>
      </c>
      <c r="N407" s="9">
        <v>0</v>
      </c>
      <c r="O407" s="9">
        <v>6801.34</v>
      </c>
    </row>
    <row r="408" spans="1:15" x14ac:dyDescent="0.35">
      <c r="A408" s="25" t="s">
        <v>634</v>
      </c>
      <c r="B408" s="12">
        <v>44764</v>
      </c>
      <c r="C408" s="26">
        <v>44769</v>
      </c>
      <c r="D408" s="12">
        <v>44771</v>
      </c>
      <c r="E408" s="10" t="s">
        <v>635</v>
      </c>
      <c r="F408" s="10" t="s">
        <v>62</v>
      </c>
      <c r="G408" s="10" t="s">
        <v>514</v>
      </c>
      <c r="H408" s="10" t="s">
        <v>592</v>
      </c>
      <c r="I408" s="12" t="s">
        <v>471</v>
      </c>
      <c r="J408" s="9">
        <v>1400</v>
      </c>
      <c r="K408" s="9">
        <v>1733.81</v>
      </c>
      <c r="L408" s="9">
        <v>0</v>
      </c>
      <c r="M408" s="9">
        <v>0</v>
      </c>
      <c r="N408" s="9">
        <v>0</v>
      </c>
      <c r="O408" s="9">
        <v>3133.81</v>
      </c>
    </row>
    <row r="409" spans="1:15" hidden="1" x14ac:dyDescent="0.35">
      <c r="A409" s="25" t="s">
        <v>636</v>
      </c>
      <c r="B409" s="12" t="s">
        <v>510</v>
      </c>
      <c r="C409" s="26" t="s">
        <v>510</v>
      </c>
      <c r="D409" s="12" t="s">
        <v>510</v>
      </c>
      <c r="E409" s="10" t="s">
        <v>510</v>
      </c>
      <c r="F409" s="10" t="s">
        <v>510</v>
      </c>
      <c r="G409" s="10" t="s">
        <v>510</v>
      </c>
      <c r="H409" s="10" t="s">
        <v>510</v>
      </c>
      <c r="I409" s="12" t="s">
        <v>510</v>
      </c>
      <c r="J409" s="9">
        <v>0</v>
      </c>
      <c r="K409" s="9">
        <v>0</v>
      </c>
      <c r="L409" s="9">
        <v>0</v>
      </c>
      <c r="M409" s="9">
        <v>0</v>
      </c>
      <c r="N409" s="9">
        <v>0</v>
      </c>
      <c r="O409" s="9">
        <v>0</v>
      </c>
    </row>
    <row r="410" spans="1:15" hidden="1" x14ac:dyDescent="0.35">
      <c r="A410" s="25" t="s">
        <v>637</v>
      </c>
      <c r="B410" s="12" t="s">
        <v>510</v>
      </c>
      <c r="C410" s="26" t="s">
        <v>510</v>
      </c>
      <c r="D410" s="12" t="s">
        <v>510</v>
      </c>
      <c r="E410" s="10" t="s">
        <v>510</v>
      </c>
      <c r="F410" s="10" t="s">
        <v>510</v>
      </c>
      <c r="G410" s="10" t="s">
        <v>510</v>
      </c>
      <c r="H410" s="10" t="s">
        <v>510</v>
      </c>
      <c r="I410" s="12" t="s">
        <v>510</v>
      </c>
      <c r="J410" s="9">
        <v>0</v>
      </c>
      <c r="K410" s="9">
        <v>0</v>
      </c>
      <c r="L410" s="9">
        <v>0</v>
      </c>
      <c r="M410" s="9">
        <v>0</v>
      </c>
      <c r="N410" s="9">
        <v>0</v>
      </c>
      <c r="O410" s="9">
        <v>0</v>
      </c>
    </row>
    <row r="411" spans="1:15" x14ac:dyDescent="0.35">
      <c r="A411" s="25" t="s">
        <v>638</v>
      </c>
      <c r="B411" s="12">
        <v>44764</v>
      </c>
      <c r="C411" s="26">
        <v>44768</v>
      </c>
      <c r="D411" s="12">
        <v>44773</v>
      </c>
      <c r="E411" s="10" t="s">
        <v>639</v>
      </c>
      <c r="F411" s="10" t="s">
        <v>62</v>
      </c>
      <c r="G411" s="10" t="s">
        <v>514</v>
      </c>
      <c r="H411" s="10" t="s">
        <v>640</v>
      </c>
      <c r="I411" s="12" t="s">
        <v>248</v>
      </c>
      <c r="J411" s="9">
        <v>2100</v>
      </c>
      <c r="K411" s="9">
        <v>6244.76</v>
      </c>
      <c r="L411" s="9">
        <v>0</v>
      </c>
      <c r="M411" s="9">
        <v>0</v>
      </c>
      <c r="N411" s="9">
        <v>0</v>
      </c>
      <c r="O411" s="9">
        <v>8344.76</v>
      </c>
    </row>
    <row r="412" spans="1:15" x14ac:dyDescent="0.35">
      <c r="A412" s="25" t="s">
        <v>641</v>
      </c>
      <c r="B412" s="12">
        <v>44764</v>
      </c>
      <c r="C412" s="26">
        <v>44769</v>
      </c>
      <c r="D412" s="12">
        <v>44770</v>
      </c>
      <c r="E412" s="10" t="s">
        <v>642</v>
      </c>
      <c r="F412" s="10" t="s">
        <v>62</v>
      </c>
      <c r="G412" s="10" t="s">
        <v>514</v>
      </c>
      <c r="H412" s="10" t="s">
        <v>592</v>
      </c>
      <c r="I412" s="12" t="s">
        <v>248</v>
      </c>
      <c r="J412" s="9">
        <v>1050</v>
      </c>
      <c r="K412" s="9">
        <v>2930.43</v>
      </c>
      <c r="L412" s="9">
        <v>0</v>
      </c>
      <c r="M412" s="9">
        <v>0</v>
      </c>
      <c r="N412" s="9">
        <v>0</v>
      </c>
      <c r="O412" s="9">
        <v>3980.43</v>
      </c>
    </row>
    <row r="413" spans="1:15" x14ac:dyDescent="0.35">
      <c r="A413" s="25" t="s">
        <v>643</v>
      </c>
      <c r="B413" s="12">
        <v>44764</v>
      </c>
      <c r="C413" s="26">
        <v>44770</v>
      </c>
      <c r="D413" s="12">
        <v>44771</v>
      </c>
      <c r="E413" s="10" t="s">
        <v>644</v>
      </c>
      <c r="F413" s="10" t="s">
        <v>62</v>
      </c>
      <c r="G413" s="10" t="s">
        <v>514</v>
      </c>
      <c r="H413" s="10" t="s">
        <v>592</v>
      </c>
      <c r="I413" s="12" t="s">
        <v>248</v>
      </c>
      <c r="J413" s="9">
        <v>1050</v>
      </c>
      <c r="K413" s="9">
        <v>1809.64</v>
      </c>
      <c r="L413" s="9">
        <v>0</v>
      </c>
      <c r="M413" s="9">
        <v>0</v>
      </c>
      <c r="N413" s="9">
        <v>0</v>
      </c>
      <c r="O413" s="9">
        <v>2859.64</v>
      </c>
    </row>
    <row r="414" spans="1:15" x14ac:dyDescent="0.35">
      <c r="A414" s="25" t="s">
        <v>645</v>
      </c>
      <c r="B414" s="12">
        <v>44764</v>
      </c>
      <c r="C414" s="26">
        <v>44769</v>
      </c>
      <c r="D414" s="12">
        <v>44770</v>
      </c>
      <c r="E414" s="10" t="s">
        <v>646</v>
      </c>
      <c r="F414" s="10" t="s">
        <v>62</v>
      </c>
      <c r="G414" s="10" t="s">
        <v>514</v>
      </c>
      <c r="H414" s="10" t="s">
        <v>613</v>
      </c>
      <c r="I414" s="12" t="s">
        <v>248</v>
      </c>
      <c r="J414" s="9">
        <v>1050</v>
      </c>
      <c r="K414" s="9">
        <v>4157.74</v>
      </c>
      <c r="L414" s="9">
        <v>0</v>
      </c>
      <c r="M414" s="9">
        <v>0</v>
      </c>
      <c r="N414" s="9">
        <v>0</v>
      </c>
      <c r="O414" s="9">
        <v>5207.74</v>
      </c>
    </row>
    <row r="415" spans="1:15" hidden="1" x14ac:dyDescent="0.35">
      <c r="A415" s="25" t="s">
        <v>647</v>
      </c>
      <c r="B415" s="12">
        <v>44764</v>
      </c>
      <c r="C415" s="26">
        <v>44797</v>
      </c>
      <c r="D415" s="12">
        <v>44798</v>
      </c>
      <c r="E415" s="10" t="s">
        <v>27</v>
      </c>
      <c r="F415" s="10" t="s">
        <v>20</v>
      </c>
      <c r="G415" s="10" t="s">
        <v>514</v>
      </c>
      <c r="H415" s="10" t="s">
        <v>28</v>
      </c>
      <c r="I415" s="12" t="s">
        <v>286</v>
      </c>
      <c r="J415" s="9">
        <v>1400</v>
      </c>
      <c r="K415" s="9">
        <v>958.55</v>
      </c>
      <c r="L415" s="9">
        <v>0</v>
      </c>
      <c r="M415" s="9">
        <v>0</v>
      </c>
      <c r="N415" s="9">
        <v>0</v>
      </c>
      <c r="O415" s="9">
        <v>2358.5500000000002</v>
      </c>
    </row>
    <row r="416" spans="1:15" hidden="1" x14ac:dyDescent="0.35">
      <c r="A416" s="25" t="s">
        <v>648</v>
      </c>
      <c r="B416" s="12" t="s">
        <v>510</v>
      </c>
      <c r="C416" s="26" t="s">
        <v>510</v>
      </c>
      <c r="D416" s="12" t="s">
        <v>510</v>
      </c>
      <c r="E416" s="10" t="s">
        <v>510</v>
      </c>
      <c r="F416" s="10" t="s">
        <v>510</v>
      </c>
      <c r="G416" s="10" t="s">
        <v>510</v>
      </c>
      <c r="H416" s="10" t="s">
        <v>510</v>
      </c>
      <c r="I416" s="12" t="s">
        <v>510</v>
      </c>
      <c r="J416" s="9">
        <v>0</v>
      </c>
      <c r="K416" s="9">
        <v>0</v>
      </c>
      <c r="L416" s="9">
        <v>0</v>
      </c>
      <c r="M416" s="9">
        <v>0</v>
      </c>
      <c r="N416" s="9">
        <v>0</v>
      </c>
      <c r="O416" s="9">
        <v>0</v>
      </c>
    </row>
    <row r="417" spans="1:15" hidden="1" x14ac:dyDescent="0.35">
      <c r="A417" s="25" t="s">
        <v>649</v>
      </c>
      <c r="B417" s="12">
        <v>44769</v>
      </c>
      <c r="C417" s="27">
        <v>44876</v>
      </c>
      <c r="D417" s="27">
        <v>44884</v>
      </c>
      <c r="E417" s="18" t="s">
        <v>110</v>
      </c>
      <c r="F417" s="18" t="s">
        <v>20</v>
      </c>
      <c r="G417" s="18" t="s">
        <v>42</v>
      </c>
      <c r="H417" s="18" t="s">
        <v>28</v>
      </c>
      <c r="I417" s="18" t="s">
        <v>43</v>
      </c>
      <c r="J417" s="9">
        <v>9275.7000000000007</v>
      </c>
      <c r="K417" s="9">
        <v>6674.48</v>
      </c>
      <c r="L417" s="9">
        <v>9282.23</v>
      </c>
      <c r="M417" s="9">
        <v>0</v>
      </c>
      <c r="N417" s="9">
        <v>338.87</v>
      </c>
      <c r="O417" s="9">
        <f>N417+M417+L417+K417+J417</f>
        <v>25571.279999999999</v>
      </c>
    </row>
    <row r="418" spans="1:15" hidden="1" x14ac:dyDescent="0.35">
      <c r="A418" s="25" t="s">
        <v>650</v>
      </c>
      <c r="B418" s="12">
        <v>44769</v>
      </c>
      <c r="C418" s="26">
        <v>44782</v>
      </c>
      <c r="D418" s="12">
        <v>44784</v>
      </c>
      <c r="E418" s="10" t="s">
        <v>114</v>
      </c>
      <c r="F418" s="10" t="s">
        <v>20</v>
      </c>
      <c r="G418" s="10" t="s">
        <v>514</v>
      </c>
      <c r="H418" s="10" t="s">
        <v>28</v>
      </c>
      <c r="I418" s="12" t="s">
        <v>651</v>
      </c>
      <c r="J418" s="9">
        <v>1750</v>
      </c>
      <c r="K418" s="9">
        <v>2016.59</v>
      </c>
      <c r="L418" s="9">
        <v>0</v>
      </c>
      <c r="M418" s="9">
        <v>0</v>
      </c>
      <c r="N418" s="9">
        <v>0</v>
      </c>
      <c r="O418" s="9">
        <f>J418+K418+L418+M418</f>
        <v>3766.59</v>
      </c>
    </row>
    <row r="419" spans="1:15" hidden="1" x14ac:dyDescent="0.35">
      <c r="A419" s="25" t="s">
        <v>652</v>
      </c>
      <c r="B419" s="12">
        <v>44769</v>
      </c>
      <c r="C419" s="26">
        <v>44876</v>
      </c>
      <c r="D419" s="12">
        <v>44884</v>
      </c>
      <c r="E419" s="10" t="s">
        <v>102</v>
      </c>
      <c r="F419" s="10" t="s">
        <v>20</v>
      </c>
      <c r="G419" s="10" t="s">
        <v>42</v>
      </c>
      <c r="H419" s="10" t="s">
        <v>28</v>
      </c>
      <c r="I419" s="12" t="s">
        <v>43</v>
      </c>
      <c r="J419" s="9">
        <v>9275.7000000000007</v>
      </c>
      <c r="K419" s="9">
        <v>6674.48</v>
      </c>
      <c r="L419" s="9">
        <v>9282.23</v>
      </c>
      <c r="M419" s="9">
        <v>0</v>
      </c>
      <c r="N419" s="9">
        <v>338.87</v>
      </c>
      <c r="O419" s="9">
        <f>J419+K419+L419+M419+N419</f>
        <v>25571.279999999999</v>
      </c>
    </row>
    <row r="420" spans="1:15" hidden="1" x14ac:dyDescent="0.35">
      <c r="A420" s="25" t="s">
        <v>653</v>
      </c>
      <c r="B420" s="12">
        <v>44769</v>
      </c>
      <c r="C420" s="26">
        <v>44876</v>
      </c>
      <c r="D420" s="12">
        <v>44884</v>
      </c>
      <c r="E420" s="10" t="s">
        <v>46</v>
      </c>
      <c r="F420" s="10" t="s">
        <v>20</v>
      </c>
      <c r="G420" s="10" t="s">
        <v>42</v>
      </c>
      <c r="H420" s="10" t="s">
        <v>28</v>
      </c>
      <c r="I420" s="12" t="s">
        <v>43</v>
      </c>
      <c r="J420" s="9">
        <v>9275.7000000000007</v>
      </c>
      <c r="K420" s="9">
        <v>11752.58</v>
      </c>
      <c r="L420" s="9">
        <v>9282.23</v>
      </c>
      <c r="M420" s="9">
        <v>0</v>
      </c>
      <c r="N420" s="9">
        <v>338.87</v>
      </c>
      <c r="O420" s="9">
        <f>J420+K420+L420+M420+N420</f>
        <v>30649.379999999997</v>
      </c>
    </row>
    <row r="421" spans="1:15" hidden="1" x14ac:dyDescent="0.35">
      <c r="A421" s="25" t="s">
        <v>654</v>
      </c>
      <c r="B421" s="12">
        <v>44769</v>
      </c>
      <c r="C421" s="26">
        <v>44876</v>
      </c>
      <c r="D421" s="12">
        <v>44884</v>
      </c>
      <c r="E421" s="10" t="s">
        <v>273</v>
      </c>
      <c r="F421" s="10" t="s">
        <v>20</v>
      </c>
      <c r="G421" s="10" t="s">
        <v>42</v>
      </c>
      <c r="H421" s="10" t="s">
        <v>28</v>
      </c>
      <c r="I421" s="12" t="s">
        <v>43</v>
      </c>
      <c r="J421" s="9">
        <v>9275.7000000000007</v>
      </c>
      <c r="K421" s="9">
        <v>6674.48</v>
      </c>
      <c r="L421" s="9">
        <v>9282.23</v>
      </c>
      <c r="M421" s="9">
        <v>0</v>
      </c>
      <c r="N421" s="9">
        <v>338.87</v>
      </c>
      <c r="O421" s="9">
        <f>J421+K421+L421+M421+N421</f>
        <v>25571.279999999999</v>
      </c>
    </row>
    <row r="422" spans="1:15" hidden="1" x14ac:dyDescent="0.35">
      <c r="A422" s="25" t="s">
        <v>655</v>
      </c>
      <c r="B422" s="12">
        <v>44769</v>
      </c>
      <c r="C422" s="26">
        <v>44775</v>
      </c>
      <c r="D422" s="12">
        <v>44775</v>
      </c>
      <c r="E422" s="10" t="s">
        <v>46</v>
      </c>
      <c r="F422" s="10" t="s">
        <v>20</v>
      </c>
      <c r="G422" s="10" t="s">
        <v>514</v>
      </c>
      <c r="H422" s="10" t="s">
        <v>28</v>
      </c>
      <c r="I422" s="12" t="s">
        <v>78</v>
      </c>
      <c r="J422" s="9">
        <v>700</v>
      </c>
      <c r="K422" s="9">
        <v>3047.9</v>
      </c>
      <c r="L422" s="9">
        <v>0</v>
      </c>
      <c r="M422" s="9">
        <v>0</v>
      </c>
      <c r="N422" s="9">
        <v>0</v>
      </c>
      <c r="O422" s="9">
        <v>3747.9</v>
      </c>
    </row>
    <row r="423" spans="1:15" hidden="1" x14ac:dyDescent="0.35">
      <c r="A423" s="25" t="s">
        <v>656</v>
      </c>
      <c r="B423" s="12">
        <v>44770</v>
      </c>
      <c r="C423" s="26">
        <v>44784</v>
      </c>
      <c r="D423" s="12">
        <v>44785</v>
      </c>
      <c r="E423" s="10" t="s">
        <v>27</v>
      </c>
      <c r="F423" s="10" t="s">
        <v>20</v>
      </c>
      <c r="G423" s="10" t="s">
        <v>514</v>
      </c>
      <c r="H423" s="10" t="s">
        <v>28</v>
      </c>
      <c r="I423" s="12" t="s">
        <v>29</v>
      </c>
      <c r="J423" s="9">
        <v>1170</v>
      </c>
      <c r="K423" s="9">
        <v>1861.08</v>
      </c>
      <c r="L423" s="9">
        <v>0</v>
      </c>
      <c r="M423" s="9">
        <v>143.9</v>
      </c>
      <c r="N423" s="9">
        <v>0</v>
      </c>
      <c r="O423" s="9">
        <v>3174.98</v>
      </c>
    </row>
    <row r="424" spans="1:15" hidden="1" x14ac:dyDescent="0.35">
      <c r="A424" s="25" t="s">
        <v>657</v>
      </c>
      <c r="B424" s="12">
        <v>44770</v>
      </c>
      <c r="C424" s="26">
        <v>44783</v>
      </c>
      <c r="D424" s="12">
        <v>44785</v>
      </c>
      <c r="E424" s="10" t="s">
        <v>55</v>
      </c>
      <c r="F424" s="10" t="s">
        <v>20</v>
      </c>
      <c r="G424" s="10" t="s">
        <v>514</v>
      </c>
      <c r="H424" s="10" t="s">
        <v>28</v>
      </c>
      <c r="I424" s="12" t="s">
        <v>86</v>
      </c>
      <c r="J424" s="9">
        <v>1950</v>
      </c>
      <c r="K424" s="9">
        <v>2170.73</v>
      </c>
      <c r="L424" s="9">
        <v>0</v>
      </c>
      <c r="M424" s="9">
        <v>0</v>
      </c>
      <c r="N424" s="9">
        <v>0</v>
      </c>
      <c r="O424" s="9">
        <v>4120.7299999999996</v>
      </c>
    </row>
    <row r="425" spans="1:15" hidden="1" x14ac:dyDescent="0.35">
      <c r="A425" s="10" t="s">
        <v>658</v>
      </c>
      <c r="B425" s="12">
        <v>44770</v>
      </c>
      <c r="C425" s="12">
        <v>44783</v>
      </c>
      <c r="D425" s="12">
        <v>44785</v>
      </c>
      <c r="E425" s="10" t="s">
        <v>125</v>
      </c>
      <c r="F425" s="10" t="s">
        <v>20</v>
      </c>
      <c r="G425" s="10" t="s">
        <v>514</v>
      </c>
      <c r="H425" s="10" t="s">
        <v>28</v>
      </c>
      <c r="I425" s="12" t="s">
        <v>86</v>
      </c>
      <c r="J425" s="9">
        <v>1950</v>
      </c>
      <c r="K425" s="9">
        <v>1807.58</v>
      </c>
      <c r="L425" s="9">
        <v>0</v>
      </c>
      <c r="M425" s="9">
        <v>0</v>
      </c>
      <c r="N425" s="9">
        <v>0</v>
      </c>
      <c r="O425" s="9">
        <v>3757.58</v>
      </c>
    </row>
    <row r="426" spans="1:15" hidden="1" x14ac:dyDescent="0.35">
      <c r="A426" s="10" t="s">
        <v>659</v>
      </c>
      <c r="B426" s="12">
        <v>44774</v>
      </c>
      <c r="C426" s="12">
        <v>44876</v>
      </c>
      <c r="D426" s="12">
        <v>44884</v>
      </c>
      <c r="E426" s="10" t="s">
        <v>50</v>
      </c>
      <c r="F426" s="10" t="s">
        <v>565</v>
      </c>
      <c r="G426" s="10" t="s">
        <v>42</v>
      </c>
      <c r="H426" s="10" t="s">
        <v>28</v>
      </c>
      <c r="I426" s="12" t="s">
        <v>43</v>
      </c>
      <c r="J426" s="9">
        <v>9275.7000000000007</v>
      </c>
      <c r="K426" s="9">
        <v>11752.58</v>
      </c>
      <c r="L426" s="9">
        <v>9282.23</v>
      </c>
      <c r="M426" s="9">
        <v>0</v>
      </c>
      <c r="N426" s="9">
        <v>338.87</v>
      </c>
      <c r="O426" s="9">
        <f>J426+K426+L426+M426+N426</f>
        <v>30649.379999999997</v>
      </c>
    </row>
    <row r="427" spans="1:15" hidden="1" x14ac:dyDescent="0.35">
      <c r="A427" s="30" t="s">
        <v>660</v>
      </c>
      <c r="B427" s="31" t="s">
        <v>510</v>
      </c>
      <c r="C427" s="31" t="s">
        <v>510</v>
      </c>
      <c r="D427" s="31" t="s">
        <v>510</v>
      </c>
      <c r="E427" s="30" t="s">
        <v>510</v>
      </c>
      <c r="F427" s="30" t="s">
        <v>510</v>
      </c>
      <c r="G427" s="30" t="s">
        <v>510</v>
      </c>
      <c r="H427" s="30" t="s">
        <v>510</v>
      </c>
      <c r="I427" s="31" t="s">
        <v>510</v>
      </c>
      <c r="J427" s="32" t="s">
        <v>510</v>
      </c>
      <c r="K427" s="32" t="s">
        <v>510</v>
      </c>
      <c r="L427" s="32" t="s">
        <v>510</v>
      </c>
      <c r="M427" s="32" t="s">
        <v>510</v>
      </c>
      <c r="N427" s="32" t="s">
        <v>510</v>
      </c>
      <c r="O427" s="32" t="s">
        <v>510</v>
      </c>
    </row>
    <row r="428" spans="1:15" hidden="1" x14ac:dyDescent="0.35">
      <c r="A428" s="30" t="s">
        <v>661</v>
      </c>
      <c r="B428" s="31" t="s">
        <v>510</v>
      </c>
      <c r="C428" s="31" t="s">
        <v>510</v>
      </c>
      <c r="D428" s="31" t="s">
        <v>510</v>
      </c>
      <c r="E428" s="30" t="s">
        <v>510</v>
      </c>
      <c r="F428" s="30" t="s">
        <v>510</v>
      </c>
      <c r="G428" s="30" t="s">
        <v>510</v>
      </c>
      <c r="H428" s="30" t="s">
        <v>510</v>
      </c>
      <c r="I428" s="31" t="s">
        <v>510</v>
      </c>
      <c r="J428" s="32" t="s">
        <v>510</v>
      </c>
      <c r="K428" s="32" t="s">
        <v>510</v>
      </c>
      <c r="L428" s="32" t="s">
        <v>510</v>
      </c>
      <c r="M428" s="32" t="s">
        <v>510</v>
      </c>
      <c r="N428" s="32" t="s">
        <v>510</v>
      </c>
      <c r="O428" s="32" t="s">
        <v>510</v>
      </c>
    </row>
    <row r="429" spans="1:15" hidden="1" x14ac:dyDescent="0.35">
      <c r="A429" s="30" t="s">
        <v>662</v>
      </c>
      <c r="B429" s="31" t="s">
        <v>510</v>
      </c>
      <c r="C429" s="31" t="s">
        <v>510</v>
      </c>
      <c r="D429" s="31" t="s">
        <v>510</v>
      </c>
      <c r="E429" s="30" t="s">
        <v>510</v>
      </c>
      <c r="F429" s="30" t="s">
        <v>510</v>
      </c>
      <c r="G429" s="30" t="s">
        <v>510</v>
      </c>
      <c r="H429" s="30" t="s">
        <v>510</v>
      </c>
      <c r="I429" s="31" t="s">
        <v>510</v>
      </c>
      <c r="J429" s="32" t="s">
        <v>510</v>
      </c>
      <c r="K429" s="32" t="s">
        <v>510</v>
      </c>
      <c r="L429" s="32" t="s">
        <v>510</v>
      </c>
      <c r="M429" s="32" t="s">
        <v>510</v>
      </c>
      <c r="N429" s="32" t="s">
        <v>510</v>
      </c>
      <c r="O429" s="32" t="s">
        <v>510</v>
      </c>
    </row>
    <row r="430" spans="1:15" hidden="1" x14ac:dyDescent="0.35">
      <c r="A430" s="30" t="s">
        <v>663</v>
      </c>
      <c r="B430" s="31">
        <v>44776</v>
      </c>
      <c r="C430" s="31">
        <v>44797</v>
      </c>
      <c r="D430" s="31">
        <v>44797</v>
      </c>
      <c r="E430" s="30" t="s">
        <v>549</v>
      </c>
      <c r="F430" s="30" t="s">
        <v>20</v>
      </c>
      <c r="G430" s="30" t="s">
        <v>514</v>
      </c>
      <c r="H430" s="30" t="s">
        <v>28</v>
      </c>
      <c r="I430" s="31" t="s">
        <v>86</v>
      </c>
      <c r="J430" s="32">
        <v>780</v>
      </c>
      <c r="K430" s="32">
        <v>1014.42</v>
      </c>
      <c r="L430" s="32">
        <v>0</v>
      </c>
      <c r="M430" s="32">
        <v>0</v>
      </c>
      <c r="N430" s="32">
        <v>0</v>
      </c>
      <c r="O430" s="32">
        <v>1794.42</v>
      </c>
    </row>
    <row r="431" spans="1:15" hidden="1" x14ac:dyDescent="0.35">
      <c r="A431" s="30" t="s">
        <v>664</v>
      </c>
      <c r="B431" s="31">
        <v>44777</v>
      </c>
      <c r="C431" s="31">
        <v>44803</v>
      </c>
      <c r="D431" s="31">
        <v>44805</v>
      </c>
      <c r="E431" s="30" t="s">
        <v>178</v>
      </c>
      <c r="F431" s="30" t="s">
        <v>20</v>
      </c>
      <c r="G431" s="30" t="s">
        <v>514</v>
      </c>
      <c r="H431" s="30" t="s">
        <v>28</v>
      </c>
      <c r="I431" s="31" t="s">
        <v>86</v>
      </c>
      <c r="J431" s="32">
        <v>1560</v>
      </c>
      <c r="K431" s="32">
        <v>872.75</v>
      </c>
      <c r="L431" s="32">
        <v>0</v>
      </c>
      <c r="M431" s="32">
        <v>0</v>
      </c>
      <c r="N431" s="32">
        <v>0</v>
      </c>
      <c r="O431" s="32">
        <v>2432.75</v>
      </c>
    </row>
    <row r="432" spans="1:15" hidden="1" x14ac:dyDescent="0.35">
      <c r="A432" s="30" t="s">
        <v>665</v>
      </c>
      <c r="B432" s="31">
        <v>44777</v>
      </c>
      <c r="C432" s="31">
        <v>44803</v>
      </c>
      <c r="D432" s="31">
        <v>44804</v>
      </c>
      <c r="E432" s="30" t="s">
        <v>180</v>
      </c>
      <c r="F432" s="30" t="s">
        <v>20</v>
      </c>
      <c r="G432" s="30" t="s">
        <v>514</v>
      </c>
      <c r="H432" s="30" t="s">
        <v>28</v>
      </c>
      <c r="I432" s="31" t="s">
        <v>86</v>
      </c>
      <c r="J432" s="32">
        <v>1170</v>
      </c>
      <c r="K432" s="32">
        <v>1051.43</v>
      </c>
      <c r="L432" s="32">
        <v>0</v>
      </c>
      <c r="M432" s="32">
        <v>0</v>
      </c>
      <c r="N432" s="32">
        <v>0</v>
      </c>
      <c r="O432" s="32">
        <v>2221.4299999999998</v>
      </c>
    </row>
    <row r="433" spans="1:15" hidden="1" x14ac:dyDescent="0.35">
      <c r="A433" s="30" t="s">
        <v>666</v>
      </c>
      <c r="B433" s="31">
        <v>44777</v>
      </c>
      <c r="C433" s="31">
        <v>44783</v>
      </c>
      <c r="D433" s="31">
        <v>44784</v>
      </c>
      <c r="E433" s="30" t="s">
        <v>46</v>
      </c>
      <c r="F433" s="30" t="s">
        <v>20</v>
      </c>
      <c r="G433" s="30" t="s">
        <v>514</v>
      </c>
      <c r="H433" s="30" t="s">
        <v>28</v>
      </c>
      <c r="I433" s="31" t="s">
        <v>86</v>
      </c>
      <c r="J433" s="32">
        <v>1560</v>
      </c>
      <c r="K433" s="32">
        <v>2054.0500000000002</v>
      </c>
      <c r="L433" s="32">
        <v>0</v>
      </c>
      <c r="M433" s="32">
        <v>0</v>
      </c>
      <c r="N433" s="32">
        <v>0</v>
      </c>
      <c r="O433" s="32">
        <v>3614.05</v>
      </c>
    </row>
    <row r="434" spans="1:15" hidden="1" x14ac:dyDescent="0.35">
      <c r="A434" s="30" t="s">
        <v>667</v>
      </c>
      <c r="B434" s="31" t="s">
        <v>510</v>
      </c>
      <c r="C434" s="31" t="s">
        <v>510</v>
      </c>
      <c r="D434" s="31" t="s">
        <v>510</v>
      </c>
      <c r="E434" s="30" t="s">
        <v>510</v>
      </c>
      <c r="F434" s="30" t="s">
        <v>510</v>
      </c>
      <c r="G434" s="30" t="s">
        <v>510</v>
      </c>
      <c r="H434" s="30" t="s">
        <v>510</v>
      </c>
      <c r="I434" s="31" t="s">
        <v>510</v>
      </c>
      <c r="J434" s="32" t="s">
        <v>510</v>
      </c>
      <c r="K434" s="32" t="s">
        <v>510</v>
      </c>
      <c r="L434" s="32" t="s">
        <v>510</v>
      </c>
      <c r="M434" s="32" t="s">
        <v>510</v>
      </c>
      <c r="N434" s="32" t="s">
        <v>510</v>
      </c>
      <c r="O434" s="32" t="s">
        <v>510</v>
      </c>
    </row>
    <row r="435" spans="1:15" hidden="1" x14ac:dyDescent="0.35">
      <c r="A435" s="30" t="s">
        <v>668</v>
      </c>
      <c r="B435" s="31">
        <v>44778</v>
      </c>
      <c r="C435" s="31">
        <v>44783</v>
      </c>
      <c r="D435" s="31">
        <v>44784</v>
      </c>
      <c r="E435" s="30" t="s">
        <v>102</v>
      </c>
      <c r="F435" s="30" t="s">
        <v>20</v>
      </c>
      <c r="G435" s="30" t="s">
        <v>514</v>
      </c>
      <c r="H435" s="30" t="s">
        <v>28</v>
      </c>
      <c r="I435" s="31" t="s">
        <v>86</v>
      </c>
      <c r="J435" s="32">
        <v>1560</v>
      </c>
      <c r="K435" s="32">
        <v>3851.15</v>
      </c>
      <c r="L435" s="32">
        <v>0</v>
      </c>
      <c r="M435" s="32">
        <v>0</v>
      </c>
      <c r="N435" s="32">
        <v>0</v>
      </c>
      <c r="O435" s="32">
        <v>5411.15</v>
      </c>
    </row>
    <row r="436" spans="1:15" hidden="1" x14ac:dyDescent="0.35">
      <c r="A436" s="30" t="s">
        <v>669</v>
      </c>
      <c r="B436" s="31">
        <v>44778</v>
      </c>
      <c r="C436" s="31">
        <v>44783</v>
      </c>
      <c r="D436" s="31">
        <v>44786</v>
      </c>
      <c r="E436" s="30" t="s">
        <v>273</v>
      </c>
      <c r="F436" s="30" t="s">
        <v>20</v>
      </c>
      <c r="G436" s="30" t="s">
        <v>514</v>
      </c>
      <c r="H436" s="30" t="s">
        <v>28</v>
      </c>
      <c r="I436" s="31" t="s">
        <v>670</v>
      </c>
      <c r="J436" s="32">
        <v>2610</v>
      </c>
      <c r="K436" s="32">
        <v>5834.34</v>
      </c>
      <c r="L436" s="32">
        <v>0</v>
      </c>
      <c r="M436" s="32">
        <v>0</v>
      </c>
      <c r="N436" s="32">
        <v>0</v>
      </c>
      <c r="O436" s="32">
        <v>8444.34</v>
      </c>
    </row>
    <row r="437" spans="1:15" hidden="1" x14ac:dyDescent="0.35">
      <c r="A437" s="30" t="s">
        <v>671</v>
      </c>
      <c r="B437" s="31" t="s">
        <v>510</v>
      </c>
      <c r="C437" s="31" t="s">
        <v>510</v>
      </c>
      <c r="D437" s="31" t="s">
        <v>510</v>
      </c>
      <c r="E437" s="30" t="s">
        <v>510</v>
      </c>
      <c r="F437" s="30" t="s">
        <v>510</v>
      </c>
      <c r="G437" s="30" t="s">
        <v>510</v>
      </c>
      <c r="H437" s="30" t="s">
        <v>510</v>
      </c>
      <c r="I437" s="31" t="s">
        <v>510</v>
      </c>
      <c r="J437" s="32" t="s">
        <v>510</v>
      </c>
      <c r="K437" s="32" t="s">
        <v>510</v>
      </c>
      <c r="L437" s="32" t="s">
        <v>510</v>
      </c>
      <c r="M437" s="32" t="s">
        <v>510</v>
      </c>
      <c r="N437" s="32" t="s">
        <v>510</v>
      </c>
      <c r="O437" s="32" t="s">
        <v>510</v>
      </c>
    </row>
    <row r="438" spans="1:15" hidden="1" x14ac:dyDescent="0.35">
      <c r="A438" s="30" t="s">
        <v>672</v>
      </c>
      <c r="B438" s="31" t="s">
        <v>510</v>
      </c>
      <c r="C438" s="31" t="s">
        <v>510</v>
      </c>
      <c r="D438" s="31" t="s">
        <v>510</v>
      </c>
      <c r="E438" s="30" t="s">
        <v>510</v>
      </c>
      <c r="F438" s="30" t="s">
        <v>510</v>
      </c>
      <c r="G438" s="30" t="s">
        <v>510</v>
      </c>
      <c r="H438" s="30" t="s">
        <v>510</v>
      </c>
      <c r="I438" s="31" t="s">
        <v>510</v>
      </c>
      <c r="J438" s="32" t="s">
        <v>510</v>
      </c>
      <c r="K438" s="32" t="s">
        <v>510</v>
      </c>
      <c r="L438" s="32" t="s">
        <v>510</v>
      </c>
      <c r="M438" s="32" t="s">
        <v>510</v>
      </c>
      <c r="N438" s="32" t="s">
        <v>510</v>
      </c>
      <c r="O438" s="32" t="s">
        <v>510</v>
      </c>
    </row>
    <row r="439" spans="1:15" hidden="1" x14ac:dyDescent="0.35">
      <c r="A439" s="30" t="s">
        <v>673</v>
      </c>
      <c r="B439" s="31">
        <v>44778</v>
      </c>
      <c r="C439" s="31">
        <v>44796</v>
      </c>
      <c r="D439" s="31">
        <v>44797</v>
      </c>
      <c r="E439" s="30" t="s">
        <v>88</v>
      </c>
      <c r="F439" s="30" t="s">
        <v>20</v>
      </c>
      <c r="G439" s="30" t="s">
        <v>514</v>
      </c>
      <c r="H439" s="30" t="s">
        <v>28</v>
      </c>
      <c r="I439" s="31" t="s">
        <v>86</v>
      </c>
      <c r="J439" s="32">
        <v>1170</v>
      </c>
      <c r="K439" s="32">
        <v>1392.01</v>
      </c>
      <c r="L439" s="32">
        <v>0</v>
      </c>
      <c r="M439" s="32">
        <v>0</v>
      </c>
      <c r="N439" s="32">
        <v>0</v>
      </c>
      <c r="O439" s="32">
        <v>2562.0100000000002</v>
      </c>
    </row>
    <row r="440" spans="1:15" hidden="1" x14ac:dyDescent="0.35">
      <c r="A440" s="30" t="s">
        <v>674</v>
      </c>
      <c r="B440" s="31" t="s">
        <v>510</v>
      </c>
      <c r="C440" s="31" t="s">
        <v>510</v>
      </c>
      <c r="D440" s="31" t="s">
        <v>510</v>
      </c>
      <c r="E440" s="30" t="s">
        <v>510</v>
      </c>
      <c r="F440" s="30" t="s">
        <v>510</v>
      </c>
      <c r="G440" s="30" t="s">
        <v>510</v>
      </c>
      <c r="H440" s="30" t="s">
        <v>510</v>
      </c>
      <c r="I440" s="31" t="s">
        <v>510</v>
      </c>
      <c r="J440" s="32" t="s">
        <v>510</v>
      </c>
      <c r="K440" s="32" t="s">
        <v>510</v>
      </c>
      <c r="L440" s="32" t="s">
        <v>510</v>
      </c>
      <c r="M440" s="32" t="s">
        <v>510</v>
      </c>
      <c r="N440" s="32" t="s">
        <v>510</v>
      </c>
      <c r="O440" s="32" t="s">
        <v>510</v>
      </c>
    </row>
    <row r="441" spans="1:15" hidden="1" x14ac:dyDescent="0.35">
      <c r="A441" s="30" t="s">
        <v>675</v>
      </c>
      <c r="B441" s="31">
        <v>44781</v>
      </c>
      <c r="C441" s="31">
        <v>44783</v>
      </c>
      <c r="D441" s="31">
        <v>44784</v>
      </c>
      <c r="E441" s="30" t="s">
        <v>50</v>
      </c>
      <c r="F441" s="30" t="s">
        <v>20</v>
      </c>
      <c r="G441" s="30" t="s">
        <v>514</v>
      </c>
      <c r="H441" s="30" t="s">
        <v>28</v>
      </c>
      <c r="I441" s="31" t="s">
        <v>86</v>
      </c>
      <c r="J441" s="32">
        <v>1700</v>
      </c>
      <c r="K441" s="32">
        <v>1874.22</v>
      </c>
      <c r="L441" s="32">
        <v>0</v>
      </c>
      <c r="M441" s="32">
        <v>0</v>
      </c>
      <c r="N441" s="32">
        <v>0</v>
      </c>
      <c r="O441" s="32">
        <v>3574.22</v>
      </c>
    </row>
    <row r="442" spans="1:15" hidden="1" x14ac:dyDescent="0.35">
      <c r="A442" s="30" t="s">
        <v>676</v>
      </c>
      <c r="B442" s="31">
        <v>44781</v>
      </c>
      <c r="C442" s="31">
        <v>44802</v>
      </c>
      <c r="D442" s="31">
        <v>44803</v>
      </c>
      <c r="E442" s="30" t="s">
        <v>27</v>
      </c>
      <c r="F442" s="30" t="s">
        <v>20</v>
      </c>
      <c r="G442" s="30" t="s">
        <v>514</v>
      </c>
      <c r="H442" s="30" t="s">
        <v>28</v>
      </c>
      <c r="I442" s="31" t="s">
        <v>86</v>
      </c>
      <c r="J442" s="32">
        <v>1560</v>
      </c>
      <c r="K442" s="32">
        <v>2121.96</v>
      </c>
      <c r="L442" s="32">
        <v>0</v>
      </c>
      <c r="M442" s="32">
        <v>0</v>
      </c>
      <c r="N442" s="32">
        <v>0</v>
      </c>
      <c r="O442" s="32">
        <v>3681.96</v>
      </c>
    </row>
    <row r="443" spans="1:15" hidden="1" x14ac:dyDescent="0.35">
      <c r="A443" s="30" t="s">
        <v>677</v>
      </c>
      <c r="B443" s="31">
        <v>44781</v>
      </c>
      <c r="C443" s="31">
        <v>44803</v>
      </c>
      <c r="D443" s="31">
        <v>44804</v>
      </c>
      <c r="E443" s="30" t="s">
        <v>222</v>
      </c>
      <c r="F443" s="30" t="s">
        <v>20</v>
      </c>
      <c r="G443" s="30" t="s">
        <v>514</v>
      </c>
      <c r="H443" s="30" t="s">
        <v>28</v>
      </c>
      <c r="I443" s="31" t="s">
        <v>86</v>
      </c>
      <c r="J443" s="32">
        <v>1170</v>
      </c>
      <c r="K443" s="32">
        <v>1051.43</v>
      </c>
      <c r="L443" s="32">
        <v>0</v>
      </c>
      <c r="M443" s="32">
        <v>0</v>
      </c>
      <c r="N443" s="32">
        <v>0</v>
      </c>
      <c r="O443" s="32">
        <v>2221.6999999999998</v>
      </c>
    </row>
    <row r="444" spans="1:15" hidden="1" x14ac:dyDescent="0.35">
      <c r="A444" s="30" t="s">
        <v>678</v>
      </c>
      <c r="B444" s="31">
        <v>44781</v>
      </c>
      <c r="C444" s="31">
        <v>44803</v>
      </c>
      <c r="D444" s="31">
        <v>44805</v>
      </c>
      <c r="E444" s="30" t="s">
        <v>133</v>
      </c>
      <c r="F444" s="30" t="s">
        <v>20</v>
      </c>
      <c r="G444" s="30" t="s">
        <v>514</v>
      </c>
      <c r="H444" s="30" t="s">
        <v>28</v>
      </c>
      <c r="I444" s="31" t="s">
        <v>86</v>
      </c>
      <c r="J444" s="32">
        <v>1560</v>
      </c>
      <c r="K444" s="32">
        <v>1051.43</v>
      </c>
      <c r="L444" s="32">
        <v>0</v>
      </c>
      <c r="M444" s="32">
        <v>0</v>
      </c>
      <c r="N444" s="32">
        <v>0</v>
      </c>
      <c r="O444" s="32">
        <v>1711.43</v>
      </c>
    </row>
    <row r="445" spans="1:15" hidden="1" x14ac:dyDescent="0.35">
      <c r="A445" s="30" t="s">
        <v>679</v>
      </c>
      <c r="B445" s="31">
        <v>44781</v>
      </c>
      <c r="C445" s="31">
        <v>44804</v>
      </c>
      <c r="D445" s="31">
        <v>44804</v>
      </c>
      <c r="E445" s="30" t="s">
        <v>680</v>
      </c>
      <c r="F445" s="30" t="s">
        <v>20</v>
      </c>
      <c r="G445" s="30" t="s">
        <v>514</v>
      </c>
      <c r="H445" s="30" t="s">
        <v>28</v>
      </c>
      <c r="I445" s="31" t="s">
        <v>86</v>
      </c>
      <c r="J445" s="32">
        <v>780</v>
      </c>
      <c r="K445" s="32">
        <v>1621.88</v>
      </c>
      <c r="L445" s="32">
        <v>0</v>
      </c>
      <c r="M445" s="32">
        <v>0</v>
      </c>
      <c r="N445" s="32">
        <v>0</v>
      </c>
      <c r="O445" s="32">
        <v>2401.88</v>
      </c>
    </row>
    <row r="446" spans="1:15" hidden="1" x14ac:dyDescent="0.35">
      <c r="A446" s="30" t="s">
        <v>681</v>
      </c>
      <c r="B446" s="31">
        <v>44781</v>
      </c>
      <c r="C446" s="31">
        <v>44803</v>
      </c>
      <c r="D446" s="31">
        <v>44804</v>
      </c>
      <c r="E446" s="30" t="s">
        <v>128</v>
      </c>
      <c r="F446" s="30" t="s">
        <v>20</v>
      </c>
      <c r="G446" s="30" t="s">
        <v>514</v>
      </c>
      <c r="H446" s="30" t="s">
        <v>28</v>
      </c>
      <c r="I446" s="31" t="s">
        <v>86</v>
      </c>
      <c r="J446" s="32">
        <v>1170</v>
      </c>
      <c r="K446" s="32">
        <v>1051.43</v>
      </c>
      <c r="L446" s="32">
        <v>0</v>
      </c>
      <c r="M446" s="32">
        <v>0</v>
      </c>
      <c r="N446" s="32">
        <v>0</v>
      </c>
      <c r="O446" s="32">
        <v>2221.4299999999998</v>
      </c>
    </row>
    <row r="447" spans="1:15" hidden="1" x14ac:dyDescent="0.35">
      <c r="A447" s="30" t="s">
        <v>682</v>
      </c>
      <c r="B447" s="31">
        <v>44781</v>
      </c>
      <c r="C447" s="31">
        <v>44803</v>
      </c>
      <c r="D447" s="31">
        <v>44804</v>
      </c>
      <c r="E447" s="30" t="s">
        <v>683</v>
      </c>
      <c r="F447" s="30" t="s">
        <v>20</v>
      </c>
      <c r="G447" s="30" t="s">
        <v>514</v>
      </c>
      <c r="H447" s="30" t="s">
        <v>28</v>
      </c>
      <c r="I447" s="31" t="s">
        <v>86</v>
      </c>
      <c r="J447" s="32">
        <v>1170</v>
      </c>
      <c r="K447" s="32">
        <v>1051.43</v>
      </c>
      <c r="L447" s="32">
        <v>0</v>
      </c>
      <c r="M447" s="32">
        <v>0</v>
      </c>
      <c r="N447" s="32">
        <v>0</v>
      </c>
      <c r="O447" s="32">
        <v>2221.4299999999998</v>
      </c>
    </row>
    <row r="448" spans="1:15" hidden="1" x14ac:dyDescent="0.35">
      <c r="A448" s="30" t="s">
        <v>684</v>
      </c>
      <c r="B448" s="31">
        <v>44781</v>
      </c>
      <c r="C448" s="31">
        <v>44803</v>
      </c>
      <c r="D448" s="31">
        <v>44804</v>
      </c>
      <c r="E448" s="30" t="s">
        <v>685</v>
      </c>
      <c r="F448" s="30" t="s">
        <v>20</v>
      </c>
      <c r="G448" s="30" t="s">
        <v>514</v>
      </c>
      <c r="H448" s="30" t="s">
        <v>28</v>
      </c>
      <c r="I448" s="31" t="s">
        <v>86</v>
      </c>
      <c r="J448" s="32">
        <v>1170</v>
      </c>
      <c r="K448" s="32">
        <v>1051.43</v>
      </c>
      <c r="L448" s="32">
        <v>0</v>
      </c>
      <c r="M448" s="32">
        <v>0</v>
      </c>
      <c r="N448" s="32">
        <v>0</v>
      </c>
      <c r="O448" s="32">
        <v>2221.4299999999998</v>
      </c>
    </row>
    <row r="449" spans="1:15" hidden="1" x14ac:dyDescent="0.35">
      <c r="A449" s="30" t="s">
        <v>686</v>
      </c>
      <c r="B449" s="31">
        <v>44781</v>
      </c>
      <c r="C449" s="31">
        <v>44803</v>
      </c>
      <c r="D449" s="31">
        <v>44804</v>
      </c>
      <c r="E449" s="30" t="s">
        <v>25</v>
      </c>
      <c r="F449" s="30" t="s">
        <v>20</v>
      </c>
      <c r="G449" s="30" t="s">
        <v>514</v>
      </c>
      <c r="H449" s="30" t="s">
        <v>28</v>
      </c>
      <c r="I449" s="31" t="s">
        <v>86</v>
      </c>
      <c r="J449" s="32">
        <v>1170</v>
      </c>
      <c r="K449" s="32">
        <v>1051.43</v>
      </c>
      <c r="L449" s="32">
        <v>0</v>
      </c>
      <c r="M449" s="32">
        <v>0</v>
      </c>
      <c r="N449" s="32">
        <v>0</v>
      </c>
      <c r="O449" s="32">
        <v>2221.4299999999998</v>
      </c>
    </row>
    <row r="450" spans="1:15" hidden="1" x14ac:dyDescent="0.35">
      <c r="A450" s="30" t="s">
        <v>687</v>
      </c>
      <c r="B450" s="31">
        <v>44781</v>
      </c>
      <c r="C450" s="31">
        <v>44803</v>
      </c>
      <c r="D450" s="31">
        <v>44804</v>
      </c>
      <c r="E450" s="30" t="s">
        <v>285</v>
      </c>
      <c r="F450" s="30" t="s">
        <v>20</v>
      </c>
      <c r="G450" s="30" t="s">
        <v>539</v>
      </c>
      <c r="H450" s="30" t="s">
        <v>28</v>
      </c>
      <c r="I450" s="31" t="s">
        <v>86</v>
      </c>
      <c r="J450" s="32">
        <v>1170</v>
      </c>
      <c r="K450" s="32">
        <v>1051.43</v>
      </c>
      <c r="L450" s="32">
        <v>0</v>
      </c>
      <c r="M450" s="32">
        <v>0</v>
      </c>
      <c r="N450" s="32">
        <v>0</v>
      </c>
      <c r="O450" s="32">
        <v>2221.4299999999998</v>
      </c>
    </row>
    <row r="451" spans="1:15" hidden="1" x14ac:dyDescent="0.35">
      <c r="A451" s="30" t="s">
        <v>688</v>
      </c>
      <c r="B451" s="31">
        <v>44781</v>
      </c>
      <c r="C451" s="31">
        <v>44789</v>
      </c>
      <c r="D451" s="31">
        <v>44789</v>
      </c>
      <c r="E451" s="30" t="s">
        <v>55</v>
      </c>
      <c r="F451" s="30" t="s">
        <v>20</v>
      </c>
      <c r="G451" s="30" t="s">
        <v>514</v>
      </c>
      <c r="H451" s="30" t="s">
        <v>28</v>
      </c>
      <c r="I451" s="31" t="s">
        <v>86</v>
      </c>
      <c r="J451" s="32">
        <v>780</v>
      </c>
      <c r="K451" s="32">
        <v>1018.74</v>
      </c>
      <c r="L451" s="32">
        <v>0</v>
      </c>
      <c r="M451" s="32">
        <v>0</v>
      </c>
      <c r="N451" s="32">
        <v>0</v>
      </c>
      <c r="O451" s="32">
        <v>1798.74</v>
      </c>
    </row>
    <row r="452" spans="1:15" hidden="1" x14ac:dyDescent="0.35">
      <c r="A452" s="30" t="s">
        <v>689</v>
      </c>
      <c r="B452" s="31">
        <v>44781</v>
      </c>
      <c r="C452" s="31">
        <v>44789</v>
      </c>
      <c r="D452" s="31">
        <v>44789</v>
      </c>
      <c r="E452" s="30" t="s">
        <v>125</v>
      </c>
      <c r="F452" s="30" t="s">
        <v>20</v>
      </c>
      <c r="G452" s="30" t="s">
        <v>514</v>
      </c>
      <c r="H452" s="30" t="s">
        <v>28</v>
      </c>
      <c r="I452" s="31" t="s">
        <v>86</v>
      </c>
      <c r="J452" s="32">
        <v>780</v>
      </c>
      <c r="K452" s="32">
        <v>3102.94</v>
      </c>
      <c r="L452" s="32">
        <v>0</v>
      </c>
      <c r="M452" s="32">
        <v>0</v>
      </c>
      <c r="N452" s="32">
        <v>0</v>
      </c>
      <c r="O452" s="32">
        <v>3882.94</v>
      </c>
    </row>
    <row r="453" spans="1:15" hidden="1" x14ac:dyDescent="0.35">
      <c r="A453" s="30" t="s">
        <v>690</v>
      </c>
      <c r="B453" s="31" t="s">
        <v>510</v>
      </c>
      <c r="C453" s="31" t="s">
        <v>510</v>
      </c>
      <c r="D453" s="31" t="s">
        <v>510</v>
      </c>
      <c r="E453" s="30" t="s">
        <v>510</v>
      </c>
      <c r="F453" s="30" t="s">
        <v>510</v>
      </c>
      <c r="G453" s="30" t="s">
        <v>510</v>
      </c>
      <c r="H453" s="30" t="s">
        <v>510</v>
      </c>
      <c r="I453" s="31" t="s">
        <v>510</v>
      </c>
      <c r="J453" s="32" t="s">
        <v>510</v>
      </c>
      <c r="K453" s="32" t="s">
        <v>510</v>
      </c>
      <c r="L453" s="32" t="s">
        <v>510</v>
      </c>
      <c r="M453" s="32" t="s">
        <v>510</v>
      </c>
      <c r="N453" s="32" t="s">
        <v>510</v>
      </c>
      <c r="O453" s="32" t="s">
        <v>510</v>
      </c>
    </row>
    <row r="454" spans="1:15" hidden="1" x14ac:dyDescent="0.35">
      <c r="A454" s="30" t="s">
        <v>691</v>
      </c>
      <c r="B454" s="31">
        <v>44781</v>
      </c>
      <c r="C454" s="31">
        <v>44789</v>
      </c>
      <c r="D454" s="31">
        <v>44789</v>
      </c>
      <c r="E454" s="30" t="s">
        <v>50</v>
      </c>
      <c r="F454" s="30" t="s">
        <v>20</v>
      </c>
      <c r="G454" s="30" t="s">
        <v>692</v>
      </c>
      <c r="H454" s="30" t="s">
        <v>28</v>
      </c>
      <c r="I454" s="31" t="s">
        <v>86</v>
      </c>
      <c r="J454" s="32">
        <v>850</v>
      </c>
      <c r="K454" s="32">
        <v>3102.94</v>
      </c>
      <c r="L454" s="32">
        <v>0</v>
      </c>
      <c r="M454" s="32">
        <v>0</v>
      </c>
      <c r="N454" s="32">
        <v>0</v>
      </c>
      <c r="O454" s="32">
        <v>3952.94</v>
      </c>
    </row>
    <row r="455" spans="1:15" hidden="1" x14ac:dyDescent="0.35">
      <c r="A455" s="30" t="s">
        <v>693</v>
      </c>
      <c r="B455" s="31">
        <v>44781</v>
      </c>
      <c r="C455" s="31">
        <v>44787</v>
      </c>
      <c r="D455" s="31">
        <v>44789</v>
      </c>
      <c r="E455" s="30" t="s">
        <v>106</v>
      </c>
      <c r="F455" s="30" t="s">
        <v>20</v>
      </c>
      <c r="G455" s="30" t="s">
        <v>514</v>
      </c>
      <c r="H455" s="30" t="s">
        <v>28</v>
      </c>
      <c r="I455" s="31" t="s">
        <v>86</v>
      </c>
      <c r="J455" s="32">
        <v>1400</v>
      </c>
      <c r="K455" s="32">
        <v>4756.38</v>
      </c>
      <c r="L455" s="32">
        <v>0</v>
      </c>
      <c r="M455" s="32">
        <v>0</v>
      </c>
      <c r="N455" s="32">
        <v>0</v>
      </c>
      <c r="O455" s="32">
        <v>6156.38</v>
      </c>
    </row>
    <row r="456" spans="1:15" hidden="1" x14ac:dyDescent="0.35">
      <c r="A456" s="30" t="s">
        <v>694</v>
      </c>
      <c r="B456" s="31">
        <v>44782</v>
      </c>
      <c r="C456" s="31">
        <v>44814</v>
      </c>
      <c r="D456" s="31">
        <v>44829</v>
      </c>
      <c r="E456" s="30" t="s">
        <v>499</v>
      </c>
      <c r="F456" s="30" t="s">
        <v>20</v>
      </c>
      <c r="G456" s="30" t="s">
        <v>42</v>
      </c>
      <c r="H456" s="30" t="s">
        <v>28</v>
      </c>
      <c r="I456" s="31" t="s">
        <v>695</v>
      </c>
      <c r="J456" s="32">
        <v>17259</v>
      </c>
      <c r="K456" s="32">
        <v>12177.9</v>
      </c>
      <c r="L456" s="33"/>
      <c r="M456" s="32">
        <v>0</v>
      </c>
      <c r="N456" s="32">
        <v>592.32000000000005</v>
      </c>
      <c r="O456" s="32"/>
    </row>
    <row r="457" spans="1:15" hidden="1" x14ac:dyDescent="0.35">
      <c r="A457" s="30" t="s">
        <v>696</v>
      </c>
      <c r="B457" s="31">
        <v>44782</v>
      </c>
      <c r="C457" s="31">
        <v>44803</v>
      </c>
      <c r="D457" s="31">
        <v>44805</v>
      </c>
      <c r="E457" s="30" t="s">
        <v>368</v>
      </c>
      <c r="F457" s="30" t="s">
        <v>62</v>
      </c>
      <c r="G457" s="30" t="s">
        <v>514</v>
      </c>
      <c r="H457" s="30" t="s">
        <v>28</v>
      </c>
      <c r="I457" s="31" t="s">
        <v>86</v>
      </c>
      <c r="J457" s="32">
        <v>1560</v>
      </c>
      <c r="K457" s="32">
        <v>1014.42</v>
      </c>
      <c r="L457" s="32">
        <v>0</v>
      </c>
      <c r="M457" s="32">
        <v>0</v>
      </c>
      <c r="N457" s="32">
        <v>0</v>
      </c>
      <c r="O457" s="32">
        <v>2574.42</v>
      </c>
    </row>
    <row r="458" spans="1:15" hidden="1" x14ac:dyDescent="0.35">
      <c r="A458" s="30" t="s">
        <v>697</v>
      </c>
      <c r="B458" s="31">
        <v>44782</v>
      </c>
      <c r="C458" s="31">
        <v>44796</v>
      </c>
      <c r="D458" s="31">
        <v>44798</v>
      </c>
      <c r="E458" s="30" t="s">
        <v>340</v>
      </c>
      <c r="F458" s="30" t="s">
        <v>62</v>
      </c>
      <c r="G458" s="30" t="s">
        <v>514</v>
      </c>
      <c r="H458" s="30" t="s">
        <v>28</v>
      </c>
      <c r="I458" s="31" t="s">
        <v>86</v>
      </c>
      <c r="J458" s="32">
        <v>1950</v>
      </c>
      <c r="K458" s="32">
        <v>2612.16</v>
      </c>
      <c r="L458" s="32">
        <v>0</v>
      </c>
      <c r="M458" s="32">
        <v>0</v>
      </c>
      <c r="N458" s="32">
        <v>0</v>
      </c>
      <c r="O458" s="32">
        <v>3562.16</v>
      </c>
    </row>
    <row r="459" spans="1:15" hidden="1" x14ac:dyDescent="0.35">
      <c r="A459" s="30" t="s">
        <v>698</v>
      </c>
      <c r="B459" s="31">
        <v>44782</v>
      </c>
      <c r="C459" s="31">
        <v>44791</v>
      </c>
      <c r="D459" s="31">
        <v>44792</v>
      </c>
      <c r="E459" s="30" t="s">
        <v>102</v>
      </c>
      <c r="F459" s="30" t="s">
        <v>20</v>
      </c>
      <c r="G459" s="30" t="s">
        <v>514</v>
      </c>
      <c r="H459" s="30" t="s">
        <v>28</v>
      </c>
      <c r="I459" s="31" t="s">
        <v>699</v>
      </c>
      <c r="J459" s="32">
        <v>1400</v>
      </c>
      <c r="K459" s="32">
        <v>1553.95</v>
      </c>
      <c r="L459" s="32">
        <v>0</v>
      </c>
      <c r="M459" s="32">
        <v>0</v>
      </c>
      <c r="N459" s="32">
        <v>0</v>
      </c>
      <c r="O459" s="32">
        <v>2953.95</v>
      </c>
    </row>
    <row r="460" spans="1:15" hidden="1" x14ac:dyDescent="0.35">
      <c r="A460" s="30" t="s">
        <v>700</v>
      </c>
      <c r="B460" s="31">
        <v>44782</v>
      </c>
      <c r="C460" s="31">
        <v>44789</v>
      </c>
      <c r="D460" s="31">
        <v>44789</v>
      </c>
      <c r="E460" s="30" t="s">
        <v>27</v>
      </c>
      <c r="F460" s="30" t="s">
        <v>20</v>
      </c>
      <c r="G460" s="30" t="s">
        <v>514</v>
      </c>
      <c r="H460" s="30" t="s">
        <v>28</v>
      </c>
      <c r="I460" s="31" t="s">
        <v>86</v>
      </c>
      <c r="J460" s="32">
        <v>780</v>
      </c>
      <c r="K460" s="32">
        <v>3754.04</v>
      </c>
      <c r="L460" s="32">
        <v>0</v>
      </c>
      <c r="M460" s="32">
        <v>0</v>
      </c>
      <c r="N460" s="32">
        <v>0</v>
      </c>
      <c r="O460" s="32">
        <v>4534.04</v>
      </c>
    </row>
    <row r="461" spans="1:15" hidden="1" x14ac:dyDescent="0.35">
      <c r="A461" s="30" t="s">
        <v>701</v>
      </c>
      <c r="B461" s="31" t="s">
        <v>17</v>
      </c>
      <c r="C461" s="31" t="s">
        <v>17</v>
      </c>
      <c r="D461" s="31" t="s">
        <v>17</v>
      </c>
      <c r="E461" s="30" t="s">
        <v>17</v>
      </c>
      <c r="F461" s="30" t="s">
        <v>17</v>
      </c>
      <c r="G461" s="30" t="s">
        <v>17</v>
      </c>
      <c r="H461" s="30" t="s">
        <v>17</v>
      </c>
      <c r="I461" s="31" t="s">
        <v>17</v>
      </c>
      <c r="J461" s="32" t="s">
        <v>17</v>
      </c>
      <c r="K461" s="32" t="s">
        <v>17</v>
      </c>
      <c r="L461" s="32" t="s">
        <v>17</v>
      </c>
      <c r="M461" s="32" t="s">
        <v>17</v>
      </c>
      <c r="N461" s="32" t="s">
        <v>17</v>
      </c>
      <c r="O461" s="32" t="s">
        <v>17</v>
      </c>
    </row>
    <row r="462" spans="1:15" hidden="1" x14ac:dyDescent="0.35">
      <c r="A462" s="30" t="s">
        <v>702</v>
      </c>
      <c r="B462" s="31">
        <v>44783</v>
      </c>
      <c r="C462" s="31">
        <v>44787</v>
      </c>
      <c r="D462" s="31">
        <v>44789</v>
      </c>
      <c r="E462" s="30" t="s">
        <v>46</v>
      </c>
      <c r="F462" s="30" t="s">
        <v>20</v>
      </c>
      <c r="G462" s="30" t="s">
        <v>514</v>
      </c>
      <c r="H462" s="30" t="s">
        <v>28</v>
      </c>
      <c r="I462" s="31" t="s">
        <v>86</v>
      </c>
      <c r="J462" s="32">
        <v>1950</v>
      </c>
      <c r="K462" s="32">
        <v>6142.86</v>
      </c>
      <c r="L462" s="32">
        <v>0</v>
      </c>
      <c r="M462" s="32">
        <v>0</v>
      </c>
      <c r="N462" s="32">
        <v>0</v>
      </c>
      <c r="O462" s="32">
        <v>4449.82</v>
      </c>
    </row>
    <row r="463" spans="1:15" hidden="1" x14ac:dyDescent="0.35">
      <c r="A463" s="30" t="s">
        <v>703</v>
      </c>
      <c r="B463" s="31">
        <v>44783</v>
      </c>
      <c r="C463" s="31">
        <v>44803</v>
      </c>
      <c r="D463" s="31">
        <v>44804</v>
      </c>
      <c r="E463" s="30" t="s">
        <v>102</v>
      </c>
      <c r="F463" s="30" t="s">
        <v>20</v>
      </c>
      <c r="G463" s="30" t="s">
        <v>514</v>
      </c>
      <c r="H463" s="30" t="s">
        <v>28</v>
      </c>
      <c r="I463" s="31" t="s">
        <v>86</v>
      </c>
      <c r="J463" s="32">
        <v>1170</v>
      </c>
      <c r="K463" s="32">
        <v>1247.69</v>
      </c>
      <c r="L463" s="32">
        <v>0</v>
      </c>
      <c r="M463" s="32">
        <v>0</v>
      </c>
      <c r="N463" s="32">
        <v>0</v>
      </c>
      <c r="O463" s="32">
        <v>2417.69</v>
      </c>
    </row>
    <row r="464" spans="1:15" hidden="1" x14ac:dyDescent="0.35">
      <c r="A464" s="30" t="s">
        <v>704</v>
      </c>
      <c r="B464" s="31">
        <v>44784</v>
      </c>
      <c r="C464" s="31">
        <v>44795</v>
      </c>
      <c r="D464" s="31">
        <v>44796</v>
      </c>
      <c r="E464" s="30" t="s">
        <v>46</v>
      </c>
      <c r="F464" s="30" t="s">
        <v>20</v>
      </c>
      <c r="G464" s="30" t="s">
        <v>514</v>
      </c>
      <c r="H464" s="30" t="s">
        <v>28</v>
      </c>
      <c r="I464" s="31" t="s">
        <v>445</v>
      </c>
      <c r="J464" s="32">
        <v>1560</v>
      </c>
      <c r="K464" s="32">
        <v>4788.3500000000004</v>
      </c>
      <c r="L464" s="32">
        <v>0</v>
      </c>
      <c r="M464" s="32">
        <v>0</v>
      </c>
      <c r="N464" s="32">
        <v>0</v>
      </c>
      <c r="O464" s="32">
        <v>6348.35</v>
      </c>
    </row>
    <row r="465" spans="1:15" hidden="1" x14ac:dyDescent="0.35">
      <c r="A465" s="30" t="s">
        <v>705</v>
      </c>
      <c r="B465" s="31">
        <v>44784</v>
      </c>
      <c r="C465" s="31">
        <v>44803</v>
      </c>
      <c r="D465" s="31">
        <v>44804</v>
      </c>
      <c r="E465" s="30" t="s">
        <v>162</v>
      </c>
      <c r="F465" s="30" t="s">
        <v>20</v>
      </c>
      <c r="G465" s="30" t="s">
        <v>514</v>
      </c>
      <c r="H465" s="30" t="s">
        <v>28</v>
      </c>
      <c r="I465" s="31" t="s">
        <v>86</v>
      </c>
      <c r="J465" s="32">
        <v>1170</v>
      </c>
      <c r="K465" s="32">
        <v>1614.65</v>
      </c>
      <c r="L465" s="32">
        <v>0</v>
      </c>
      <c r="M465" s="32">
        <v>0</v>
      </c>
      <c r="N465" s="32">
        <v>0</v>
      </c>
      <c r="O465" s="32">
        <v>2784.65</v>
      </c>
    </row>
    <row r="466" spans="1:15" hidden="1" x14ac:dyDescent="0.35">
      <c r="A466" s="30" t="s">
        <v>706</v>
      </c>
      <c r="B466" s="31">
        <v>44784</v>
      </c>
      <c r="C466" s="31">
        <v>44798</v>
      </c>
      <c r="D466" s="31">
        <v>44799</v>
      </c>
      <c r="E466" s="30" t="s">
        <v>102</v>
      </c>
      <c r="F466" s="30" t="s">
        <v>20</v>
      </c>
      <c r="G466" s="30" t="s">
        <v>514</v>
      </c>
      <c r="H466" s="30" t="s">
        <v>28</v>
      </c>
      <c r="I466" s="31" t="s">
        <v>98</v>
      </c>
      <c r="J466" s="32">
        <v>1050</v>
      </c>
      <c r="K466" s="32">
        <v>3530.62</v>
      </c>
      <c r="L466" s="32">
        <v>0</v>
      </c>
      <c r="M466" s="32">
        <v>0</v>
      </c>
      <c r="N466" s="32">
        <v>0</v>
      </c>
      <c r="O466" s="32">
        <v>4580.62</v>
      </c>
    </row>
    <row r="467" spans="1:15" hidden="1" x14ac:dyDescent="0.35">
      <c r="A467" s="30" t="s">
        <v>707</v>
      </c>
      <c r="B467" s="31">
        <v>44784</v>
      </c>
      <c r="C467" s="31">
        <v>44798</v>
      </c>
      <c r="D467" s="31">
        <v>44799</v>
      </c>
      <c r="E467" s="30" t="s">
        <v>273</v>
      </c>
      <c r="F467" s="30" t="s">
        <v>20</v>
      </c>
      <c r="G467" s="30" t="s">
        <v>514</v>
      </c>
      <c r="H467" s="30" t="s">
        <v>28</v>
      </c>
      <c r="I467" s="31" t="s">
        <v>98</v>
      </c>
      <c r="J467" s="32">
        <v>1050</v>
      </c>
      <c r="K467" s="32">
        <v>3530.62</v>
      </c>
      <c r="L467" s="32">
        <v>0</v>
      </c>
      <c r="M467" s="32">
        <v>0</v>
      </c>
      <c r="N467" s="32">
        <v>0</v>
      </c>
      <c r="O467" s="32">
        <v>4580.62</v>
      </c>
    </row>
    <row r="468" spans="1:15" hidden="1" x14ac:dyDescent="0.35">
      <c r="A468" s="30" t="s">
        <v>708</v>
      </c>
      <c r="B468" s="31">
        <v>44785</v>
      </c>
      <c r="C468" s="31">
        <v>44796</v>
      </c>
      <c r="D468" s="31">
        <v>44798</v>
      </c>
      <c r="E468" s="30" t="s">
        <v>130</v>
      </c>
      <c r="F468" s="30" t="s">
        <v>20</v>
      </c>
      <c r="G468" s="30" t="s">
        <v>514</v>
      </c>
      <c r="H468" s="30" t="s">
        <v>28</v>
      </c>
      <c r="I468" s="31" t="s">
        <v>427</v>
      </c>
      <c r="J468" s="32">
        <v>2100</v>
      </c>
      <c r="K468" s="32">
        <v>1536.71</v>
      </c>
      <c r="L468" s="32">
        <v>0</v>
      </c>
      <c r="M468" s="32">
        <v>0</v>
      </c>
      <c r="N468" s="32">
        <v>0</v>
      </c>
      <c r="O468" s="32">
        <v>3636.71</v>
      </c>
    </row>
    <row r="469" spans="1:15" hidden="1" x14ac:dyDescent="0.35">
      <c r="A469" s="30" t="s">
        <v>709</v>
      </c>
      <c r="B469" s="31">
        <v>44785</v>
      </c>
      <c r="C469" s="31">
        <v>44803</v>
      </c>
      <c r="D469" s="31">
        <v>44804</v>
      </c>
      <c r="E469" s="30" t="s">
        <v>710</v>
      </c>
      <c r="F469" s="30" t="s">
        <v>62</v>
      </c>
      <c r="G469" s="30" t="s">
        <v>514</v>
      </c>
      <c r="H469" s="30" t="s">
        <v>28</v>
      </c>
      <c r="I469" s="31" t="s">
        <v>86</v>
      </c>
      <c r="J469" s="32">
        <v>1170</v>
      </c>
      <c r="K469" s="32">
        <v>1614.65</v>
      </c>
      <c r="L469" s="32">
        <v>0</v>
      </c>
      <c r="M469" s="32">
        <v>0</v>
      </c>
      <c r="N469" s="32">
        <v>0</v>
      </c>
      <c r="O469" s="32">
        <v>2784.65</v>
      </c>
    </row>
    <row r="470" spans="1:15" hidden="1" x14ac:dyDescent="0.35">
      <c r="A470" s="30" t="s">
        <v>711</v>
      </c>
      <c r="B470" s="31">
        <v>44785</v>
      </c>
      <c r="C470" s="31">
        <v>44796</v>
      </c>
      <c r="D470" s="31">
        <v>44798</v>
      </c>
      <c r="E470" s="30" t="s">
        <v>133</v>
      </c>
      <c r="F470" s="30" t="s">
        <v>20</v>
      </c>
      <c r="G470" s="30" t="s">
        <v>514</v>
      </c>
      <c r="H470" s="30" t="s">
        <v>28</v>
      </c>
      <c r="I470" s="31" t="s">
        <v>427</v>
      </c>
      <c r="J470" s="32">
        <v>2100</v>
      </c>
      <c r="K470" s="32">
        <v>1536.71</v>
      </c>
      <c r="L470" s="32">
        <v>0</v>
      </c>
      <c r="M470" s="32">
        <v>0</v>
      </c>
      <c r="N470" s="32">
        <v>0</v>
      </c>
      <c r="O470" s="32">
        <v>3636.71</v>
      </c>
    </row>
    <row r="471" spans="1:15" hidden="1" x14ac:dyDescent="0.35">
      <c r="A471" s="30" t="s">
        <v>712</v>
      </c>
      <c r="B471" s="31">
        <v>44785</v>
      </c>
      <c r="C471" s="31">
        <v>44803</v>
      </c>
      <c r="D471" s="31">
        <v>44804</v>
      </c>
      <c r="E471" s="30" t="s">
        <v>713</v>
      </c>
      <c r="F471" s="30" t="s">
        <v>62</v>
      </c>
      <c r="G471" s="30" t="s">
        <v>514</v>
      </c>
      <c r="H471" s="30" t="s">
        <v>240</v>
      </c>
      <c r="I471" s="31" t="s">
        <v>86</v>
      </c>
      <c r="J471" s="32">
        <v>1170</v>
      </c>
      <c r="K471" s="32">
        <v>1863.62</v>
      </c>
      <c r="L471" s="32">
        <v>0</v>
      </c>
      <c r="M471" s="32">
        <v>0</v>
      </c>
      <c r="N471" s="32">
        <v>0</v>
      </c>
      <c r="O471" s="32">
        <v>3033.62</v>
      </c>
    </row>
    <row r="472" spans="1:15" hidden="1" x14ac:dyDescent="0.35">
      <c r="A472" s="30" t="s">
        <v>714</v>
      </c>
      <c r="B472" s="31">
        <v>44785</v>
      </c>
      <c r="C472" s="31">
        <v>44796</v>
      </c>
      <c r="D472" s="31">
        <v>44798</v>
      </c>
      <c r="E472" s="30" t="s">
        <v>25</v>
      </c>
      <c r="F472" s="30" t="s">
        <v>20</v>
      </c>
      <c r="G472" s="30" t="s">
        <v>514</v>
      </c>
      <c r="H472" s="30" t="s">
        <v>28</v>
      </c>
      <c r="I472" s="31" t="s">
        <v>427</v>
      </c>
      <c r="J472" s="32">
        <v>2100</v>
      </c>
      <c r="K472" s="32">
        <v>1536.71</v>
      </c>
      <c r="L472" s="32">
        <v>0</v>
      </c>
      <c r="M472" s="32">
        <v>0</v>
      </c>
      <c r="N472" s="32">
        <v>0</v>
      </c>
      <c r="O472" s="32">
        <v>3636.71</v>
      </c>
    </row>
    <row r="473" spans="1:15" hidden="1" x14ac:dyDescent="0.35">
      <c r="A473" s="30" t="s">
        <v>715</v>
      </c>
      <c r="B473" s="31">
        <v>44785</v>
      </c>
      <c r="C473" s="31">
        <v>44805</v>
      </c>
      <c r="D473" s="31">
        <v>44805</v>
      </c>
      <c r="E473" s="30" t="s">
        <v>716</v>
      </c>
      <c r="F473" s="30" t="s">
        <v>62</v>
      </c>
      <c r="G473" s="30" t="s">
        <v>514</v>
      </c>
      <c r="H473" s="30" t="s">
        <v>86</v>
      </c>
      <c r="I473" s="31" t="s">
        <v>717</v>
      </c>
      <c r="J473" s="32">
        <v>1170</v>
      </c>
      <c r="K473" s="32">
        <v>534.64</v>
      </c>
      <c r="L473" s="32">
        <v>0</v>
      </c>
      <c r="M473" s="32">
        <v>0</v>
      </c>
      <c r="N473" s="32">
        <v>0</v>
      </c>
      <c r="O473" s="32">
        <v>1704.64</v>
      </c>
    </row>
    <row r="474" spans="1:15" hidden="1" x14ac:dyDescent="0.35">
      <c r="A474" s="30" t="s">
        <v>718</v>
      </c>
      <c r="B474" s="31">
        <v>44785</v>
      </c>
      <c r="C474" s="31">
        <v>44797</v>
      </c>
      <c r="D474" s="31">
        <v>44798</v>
      </c>
      <c r="E474" s="30" t="s">
        <v>719</v>
      </c>
      <c r="F474" s="30" t="s">
        <v>20</v>
      </c>
      <c r="G474" s="30" t="s">
        <v>514</v>
      </c>
      <c r="H474" s="30" t="s">
        <v>28</v>
      </c>
      <c r="I474" s="31" t="s">
        <v>427</v>
      </c>
      <c r="J474" s="32">
        <v>1400</v>
      </c>
      <c r="K474" s="32">
        <v>1536.71</v>
      </c>
      <c r="L474" s="32">
        <v>0</v>
      </c>
      <c r="M474" s="32">
        <v>0</v>
      </c>
      <c r="N474" s="32">
        <v>0</v>
      </c>
      <c r="O474" s="32">
        <v>2936.71</v>
      </c>
    </row>
    <row r="475" spans="1:15" hidden="1" x14ac:dyDescent="0.35">
      <c r="A475" s="30" t="s">
        <v>720</v>
      </c>
      <c r="B475" s="31">
        <v>44785</v>
      </c>
      <c r="C475" s="31">
        <v>44804</v>
      </c>
      <c r="D475" s="31">
        <v>44804</v>
      </c>
      <c r="E475" s="30" t="s">
        <v>721</v>
      </c>
      <c r="F475" s="30" t="s">
        <v>62</v>
      </c>
      <c r="G475" s="30" t="s">
        <v>514</v>
      </c>
      <c r="H475" s="30" t="s">
        <v>28</v>
      </c>
      <c r="I475" s="31" t="s">
        <v>86</v>
      </c>
      <c r="J475" s="32">
        <v>780</v>
      </c>
      <c r="K475" s="32">
        <v>1497.77</v>
      </c>
      <c r="L475" s="32">
        <v>0</v>
      </c>
      <c r="M475" s="32">
        <v>0</v>
      </c>
      <c r="N475" s="32">
        <v>0</v>
      </c>
      <c r="O475" s="32">
        <v>2277.77</v>
      </c>
    </row>
    <row r="476" spans="1:15" hidden="1" x14ac:dyDescent="0.35">
      <c r="A476" s="30" t="s">
        <v>722</v>
      </c>
      <c r="B476" s="31">
        <v>44785</v>
      </c>
      <c r="C476" s="31">
        <v>44792</v>
      </c>
      <c r="D476" s="31">
        <v>44791</v>
      </c>
      <c r="E476" s="30" t="s">
        <v>50</v>
      </c>
      <c r="F476" s="30" t="s">
        <v>20</v>
      </c>
      <c r="G476" s="30" t="s">
        <v>514</v>
      </c>
      <c r="H476" s="30" t="s">
        <v>28</v>
      </c>
      <c r="I476" s="31" t="s">
        <v>86</v>
      </c>
      <c r="J476" s="32">
        <v>850</v>
      </c>
      <c r="K476" s="32">
        <v>4157.46</v>
      </c>
      <c r="L476" s="32">
        <v>0</v>
      </c>
      <c r="M476" s="32">
        <v>0</v>
      </c>
      <c r="N476" s="32">
        <v>0</v>
      </c>
      <c r="O476" s="32">
        <v>5007.46</v>
      </c>
    </row>
    <row r="477" spans="1:15" hidden="1" x14ac:dyDescent="0.35">
      <c r="A477" s="30" t="s">
        <v>723</v>
      </c>
      <c r="B477" s="31" t="s">
        <v>17</v>
      </c>
      <c r="C477" s="31" t="s">
        <v>17</v>
      </c>
      <c r="D477" s="31" t="s">
        <v>17</v>
      </c>
      <c r="E477" s="30" t="s">
        <v>17</v>
      </c>
      <c r="F477" s="30" t="s">
        <v>17</v>
      </c>
      <c r="G477" s="30" t="s">
        <v>17</v>
      </c>
      <c r="H477" s="30" t="s">
        <v>17</v>
      </c>
      <c r="I477" s="31" t="s">
        <v>17</v>
      </c>
      <c r="J477" s="32" t="s">
        <v>17</v>
      </c>
      <c r="K477" s="32" t="s">
        <v>17</v>
      </c>
      <c r="L477" s="32" t="s">
        <v>17</v>
      </c>
      <c r="M477" s="32" t="s">
        <v>17</v>
      </c>
      <c r="N477" s="32" t="s">
        <v>17</v>
      </c>
      <c r="O477" s="32" t="s">
        <v>17</v>
      </c>
    </row>
    <row r="478" spans="1:15" hidden="1" x14ac:dyDescent="0.35">
      <c r="A478" s="30" t="s">
        <v>724</v>
      </c>
      <c r="B478" s="31" t="s">
        <v>17</v>
      </c>
      <c r="C478" s="31" t="s">
        <v>17</v>
      </c>
      <c r="D478" s="31" t="s">
        <v>17</v>
      </c>
      <c r="E478" s="30" t="s">
        <v>17</v>
      </c>
      <c r="F478" s="30" t="s">
        <v>17</v>
      </c>
      <c r="G478" s="30" t="s">
        <v>17</v>
      </c>
      <c r="H478" s="30" t="s">
        <v>17</v>
      </c>
      <c r="I478" s="31" t="s">
        <v>17</v>
      </c>
      <c r="J478" s="32" t="s">
        <v>17</v>
      </c>
      <c r="K478" s="32" t="s">
        <v>17</v>
      </c>
      <c r="L478" s="32" t="s">
        <v>17</v>
      </c>
      <c r="M478" s="32" t="s">
        <v>17</v>
      </c>
      <c r="N478" s="32" t="s">
        <v>17</v>
      </c>
      <c r="O478" s="32" t="s">
        <v>17</v>
      </c>
    </row>
    <row r="479" spans="1:15" hidden="1" x14ac:dyDescent="0.35">
      <c r="A479" s="30" t="s">
        <v>725</v>
      </c>
      <c r="B479" s="31">
        <v>44788</v>
      </c>
      <c r="C479" s="31">
        <v>44792</v>
      </c>
      <c r="D479" s="31">
        <v>44792</v>
      </c>
      <c r="E479" s="30" t="s">
        <v>46</v>
      </c>
      <c r="F479" s="30" t="s">
        <v>20</v>
      </c>
      <c r="G479" s="30" t="s">
        <v>514</v>
      </c>
      <c r="H479" s="30" t="s">
        <v>28</v>
      </c>
      <c r="I479" s="31" t="s">
        <v>86</v>
      </c>
      <c r="J479" s="32">
        <v>780</v>
      </c>
      <c r="K479" s="32">
        <v>4157.46</v>
      </c>
      <c r="L479" s="32">
        <v>0</v>
      </c>
      <c r="M479" s="32">
        <v>0</v>
      </c>
      <c r="N479" s="32">
        <v>0</v>
      </c>
      <c r="O479" s="32">
        <v>4937.46</v>
      </c>
    </row>
    <row r="480" spans="1:15" hidden="1" x14ac:dyDescent="0.35">
      <c r="A480" s="30" t="s">
        <v>726</v>
      </c>
      <c r="B480" s="31" t="s">
        <v>17</v>
      </c>
      <c r="C480" s="31" t="s">
        <v>17</v>
      </c>
      <c r="D480" s="31" t="s">
        <v>17</v>
      </c>
      <c r="E480" s="30" t="s">
        <v>17</v>
      </c>
      <c r="F480" s="30" t="s">
        <v>17</v>
      </c>
      <c r="G480" s="30" t="s">
        <v>17</v>
      </c>
      <c r="H480" s="30" t="s">
        <v>17</v>
      </c>
      <c r="I480" s="31" t="s">
        <v>17</v>
      </c>
      <c r="J480" s="32" t="s">
        <v>17</v>
      </c>
      <c r="K480" s="32" t="s">
        <v>17</v>
      </c>
      <c r="L480" s="32" t="s">
        <v>17</v>
      </c>
      <c r="M480" s="32" t="s">
        <v>17</v>
      </c>
      <c r="N480" s="32" t="s">
        <v>17</v>
      </c>
      <c r="O480" s="32" t="s">
        <v>17</v>
      </c>
    </row>
    <row r="481" spans="1:15" hidden="1" x14ac:dyDescent="0.35">
      <c r="A481" s="30" t="s">
        <v>727</v>
      </c>
      <c r="B481" s="31" t="s">
        <v>17</v>
      </c>
      <c r="C481" s="31" t="s">
        <v>17</v>
      </c>
      <c r="D481" s="31" t="s">
        <v>17</v>
      </c>
      <c r="E481" s="30" t="s">
        <v>17</v>
      </c>
      <c r="F481" s="30" t="s">
        <v>17</v>
      </c>
      <c r="G481" s="30" t="s">
        <v>17</v>
      </c>
      <c r="H481" s="30" t="s">
        <v>17</v>
      </c>
      <c r="I481" s="31" t="s">
        <v>17</v>
      </c>
      <c r="J481" s="32" t="s">
        <v>17</v>
      </c>
      <c r="K481" s="32" t="s">
        <v>17</v>
      </c>
      <c r="L481" s="32" t="s">
        <v>17</v>
      </c>
      <c r="M481" s="32" t="s">
        <v>17</v>
      </c>
      <c r="N481" s="32" t="s">
        <v>17</v>
      </c>
      <c r="O481" s="32" t="s">
        <v>17</v>
      </c>
    </row>
    <row r="482" spans="1:15" hidden="1" x14ac:dyDescent="0.35">
      <c r="A482" s="30" t="s">
        <v>728</v>
      </c>
      <c r="B482" s="31">
        <v>44788</v>
      </c>
      <c r="C482" s="31">
        <v>44803</v>
      </c>
      <c r="D482" s="31">
        <v>44804</v>
      </c>
      <c r="E482" s="30" t="s">
        <v>729</v>
      </c>
      <c r="F482" s="30" t="s">
        <v>62</v>
      </c>
      <c r="G482" s="30" t="s">
        <v>514</v>
      </c>
      <c r="H482" s="30" t="s">
        <v>457</v>
      </c>
      <c r="I482" s="31" t="s">
        <v>86</v>
      </c>
      <c r="J482" s="32">
        <v>1170</v>
      </c>
      <c r="K482" s="32">
        <v>1430.45</v>
      </c>
      <c r="L482" s="32">
        <v>0</v>
      </c>
      <c r="M482" s="32">
        <v>0</v>
      </c>
      <c r="N482" s="32">
        <v>0</v>
      </c>
      <c r="O482" s="32">
        <v>2600.4499999999998</v>
      </c>
    </row>
    <row r="483" spans="1:15" hidden="1" x14ac:dyDescent="0.35">
      <c r="A483" s="30" t="s">
        <v>730</v>
      </c>
      <c r="B483" s="31">
        <v>44788</v>
      </c>
      <c r="C483" s="31">
        <v>44803</v>
      </c>
      <c r="D483" s="31">
        <v>44804</v>
      </c>
      <c r="E483" s="30" t="s">
        <v>731</v>
      </c>
      <c r="F483" s="30" t="s">
        <v>62</v>
      </c>
      <c r="G483" s="30" t="s">
        <v>514</v>
      </c>
      <c r="H483" s="30" t="s">
        <v>732</v>
      </c>
      <c r="I483" s="31" t="s">
        <v>86</v>
      </c>
      <c r="J483" s="32">
        <v>1170</v>
      </c>
      <c r="K483" s="32">
        <v>2063.87</v>
      </c>
      <c r="L483" s="32">
        <v>0</v>
      </c>
      <c r="M483" s="32">
        <v>0</v>
      </c>
      <c r="N483" s="32">
        <v>0</v>
      </c>
      <c r="O483" s="32">
        <v>3233.87</v>
      </c>
    </row>
    <row r="484" spans="1:15" hidden="1" x14ac:dyDescent="0.35">
      <c r="A484" s="30" t="s">
        <v>733</v>
      </c>
      <c r="B484" s="31">
        <v>44788</v>
      </c>
      <c r="C484" s="31">
        <v>44814</v>
      </c>
      <c r="D484" s="31">
        <v>44821</v>
      </c>
      <c r="E484" s="30" t="s">
        <v>27</v>
      </c>
      <c r="F484" s="30" t="s">
        <v>20</v>
      </c>
      <c r="G484" s="30" t="s">
        <v>42</v>
      </c>
      <c r="H484" s="30" t="s">
        <v>371</v>
      </c>
      <c r="I484" s="31" t="s">
        <v>343</v>
      </c>
      <c r="J484" s="32">
        <v>8932</v>
      </c>
      <c r="K484" s="32">
        <v>14236.2</v>
      </c>
      <c r="L484" s="32">
        <v>8360.94</v>
      </c>
      <c r="M484" s="32">
        <v>0</v>
      </c>
      <c r="N484" s="32">
        <v>482.63</v>
      </c>
      <c r="O484" s="32">
        <v>32011.77</v>
      </c>
    </row>
    <row r="485" spans="1:15" hidden="1" x14ac:dyDescent="0.35">
      <c r="A485" s="30" t="s">
        <v>734</v>
      </c>
      <c r="B485" s="31">
        <v>44789</v>
      </c>
      <c r="C485" s="31">
        <v>44789</v>
      </c>
      <c r="D485" s="31">
        <v>44790</v>
      </c>
      <c r="E485" s="30" t="s">
        <v>133</v>
      </c>
      <c r="F485" s="30" t="s">
        <v>20</v>
      </c>
      <c r="G485" s="30" t="s">
        <v>514</v>
      </c>
      <c r="H485" s="30" t="s">
        <v>28</v>
      </c>
      <c r="I485" s="31" t="s">
        <v>86</v>
      </c>
      <c r="J485" s="32">
        <v>1170</v>
      </c>
      <c r="K485" s="32">
        <v>5045.4799999999996</v>
      </c>
      <c r="L485" s="32">
        <v>0</v>
      </c>
      <c r="M485" s="32">
        <v>0</v>
      </c>
      <c r="N485" s="32">
        <v>0</v>
      </c>
      <c r="O485" s="32">
        <v>6215.48</v>
      </c>
    </row>
    <row r="486" spans="1:15" hidden="1" x14ac:dyDescent="0.35">
      <c r="A486" s="30" t="s">
        <v>735</v>
      </c>
      <c r="B486" s="31">
        <v>44789</v>
      </c>
      <c r="C486" s="31">
        <v>44798</v>
      </c>
      <c r="D486" s="31">
        <v>44799</v>
      </c>
      <c r="E486" s="30" t="s">
        <v>114</v>
      </c>
      <c r="F486" s="30" t="s">
        <v>20</v>
      </c>
      <c r="G486" s="30" t="s">
        <v>514</v>
      </c>
      <c r="H486" s="30" t="s">
        <v>28</v>
      </c>
      <c r="I486" s="31" t="s">
        <v>159</v>
      </c>
      <c r="J486" s="32">
        <v>1050</v>
      </c>
      <c r="K486" s="32">
        <v>4856.37</v>
      </c>
      <c r="L486" s="32">
        <v>0</v>
      </c>
      <c r="M486" s="32">
        <v>0</v>
      </c>
      <c r="N486" s="32">
        <v>0</v>
      </c>
      <c r="O486" s="32">
        <v>5906.37</v>
      </c>
    </row>
    <row r="487" spans="1:15" hidden="1" x14ac:dyDescent="0.35">
      <c r="A487" s="30" t="s">
        <v>736</v>
      </c>
      <c r="B487" s="31">
        <v>44789</v>
      </c>
      <c r="C487" s="31">
        <v>44803</v>
      </c>
      <c r="D487" s="31">
        <v>44805</v>
      </c>
      <c r="E487" s="30" t="s">
        <v>204</v>
      </c>
      <c r="F487" s="30" t="s">
        <v>20</v>
      </c>
      <c r="G487" s="30" t="s">
        <v>514</v>
      </c>
      <c r="H487" s="30" t="s">
        <v>28</v>
      </c>
      <c r="I487" s="31" t="s">
        <v>86</v>
      </c>
      <c r="J487" s="32">
        <v>1560</v>
      </c>
      <c r="K487" s="32">
        <v>1614.65</v>
      </c>
      <c r="L487" s="32">
        <v>0</v>
      </c>
      <c r="M487" s="32">
        <v>0</v>
      </c>
      <c r="N487" s="32">
        <v>0</v>
      </c>
      <c r="O487" s="32">
        <v>3174.65</v>
      </c>
    </row>
    <row r="488" spans="1:15" hidden="1" x14ac:dyDescent="0.35">
      <c r="A488" s="30" t="s">
        <v>737</v>
      </c>
      <c r="B488" s="31">
        <v>44789</v>
      </c>
      <c r="C488" s="31">
        <v>44803</v>
      </c>
      <c r="D488" s="31">
        <v>44805</v>
      </c>
      <c r="E488" s="30" t="s">
        <v>738</v>
      </c>
      <c r="F488" s="30" t="s">
        <v>62</v>
      </c>
      <c r="G488" s="30" t="s">
        <v>739</v>
      </c>
      <c r="H488" s="30" t="s">
        <v>740</v>
      </c>
      <c r="I488" s="31" t="s">
        <v>86</v>
      </c>
      <c r="J488" s="32">
        <v>1560</v>
      </c>
      <c r="K488" s="32">
        <v>883.73</v>
      </c>
      <c r="L488" s="32">
        <v>0</v>
      </c>
      <c r="M488" s="32">
        <v>0</v>
      </c>
      <c r="N488" s="32">
        <v>0</v>
      </c>
      <c r="O488" s="32">
        <v>2443.73</v>
      </c>
    </row>
    <row r="489" spans="1:15" hidden="1" x14ac:dyDescent="0.35">
      <c r="A489" s="30" t="s">
        <v>741</v>
      </c>
      <c r="B489" s="31">
        <v>44789</v>
      </c>
      <c r="C489" s="31">
        <v>44810</v>
      </c>
      <c r="D489" s="31">
        <v>44810</v>
      </c>
      <c r="E489" s="30" t="s">
        <v>742</v>
      </c>
      <c r="F489" s="30" t="s">
        <v>20</v>
      </c>
      <c r="G489" s="30" t="s">
        <v>514</v>
      </c>
      <c r="H489" s="30" t="s">
        <v>28</v>
      </c>
      <c r="I489" s="31" t="s">
        <v>86</v>
      </c>
      <c r="J489" s="32">
        <v>780</v>
      </c>
      <c r="K489" s="32">
        <v>1475.66</v>
      </c>
      <c r="L489" s="32">
        <v>0</v>
      </c>
      <c r="M489" s="32">
        <v>0</v>
      </c>
      <c r="N489" s="32">
        <v>0</v>
      </c>
      <c r="O489" s="32">
        <v>2255.66</v>
      </c>
    </row>
    <row r="490" spans="1:15" hidden="1" x14ac:dyDescent="0.35">
      <c r="A490" s="30" t="s">
        <v>743</v>
      </c>
      <c r="B490" s="31">
        <v>44790</v>
      </c>
      <c r="C490" s="31">
        <v>44803</v>
      </c>
      <c r="D490" s="31">
        <v>44804</v>
      </c>
      <c r="E490" s="30" t="s">
        <v>744</v>
      </c>
      <c r="F490" s="30" t="s">
        <v>62</v>
      </c>
      <c r="G490" s="30" t="s">
        <v>539</v>
      </c>
      <c r="H490" s="30" t="s">
        <v>28</v>
      </c>
      <c r="I490" s="31" t="s">
        <v>86</v>
      </c>
      <c r="J490" s="32">
        <v>1170</v>
      </c>
      <c r="K490" s="32">
        <v>1772.95</v>
      </c>
      <c r="L490" s="32">
        <v>0</v>
      </c>
      <c r="M490" s="32">
        <v>0</v>
      </c>
      <c r="N490" s="32">
        <v>0</v>
      </c>
      <c r="O490" s="32">
        <v>2942.95</v>
      </c>
    </row>
    <row r="491" spans="1:15" hidden="1" x14ac:dyDescent="0.35">
      <c r="A491" s="30" t="s">
        <v>745</v>
      </c>
      <c r="B491" s="31">
        <v>44790</v>
      </c>
      <c r="C491" s="31">
        <v>44797</v>
      </c>
      <c r="D491" s="31">
        <v>44798</v>
      </c>
      <c r="E491" s="30" t="s">
        <v>236</v>
      </c>
      <c r="F491" s="30" t="s">
        <v>20</v>
      </c>
      <c r="G491" s="30" t="s">
        <v>514</v>
      </c>
      <c r="H491" s="30" t="s">
        <v>237</v>
      </c>
      <c r="I491" s="31" t="s">
        <v>286</v>
      </c>
      <c r="J491" s="32">
        <v>1050</v>
      </c>
      <c r="K491" s="32">
        <v>2608.52</v>
      </c>
      <c r="L491" s="32">
        <v>0</v>
      </c>
      <c r="M491" s="32">
        <v>0</v>
      </c>
      <c r="N491" s="32">
        <v>0</v>
      </c>
      <c r="O491" s="32">
        <v>3658.52</v>
      </c>
    </row>
    <row r="492" spans="1:15" hidden="1" x14ac:dyDescent="0.35">
      <c r="A492" s="30" t="s">
        <v>746</v>
      </c>
      <c r="B492" s="31">
        <v>44791</v>
      </c>
      <c r="C492" s="31">
        <v>44797</v>
      </c>
      <c r="D492" s="31">
        <v>44798</v>
      </c>
      <c r="E492" s="30" t="s">
        <v>204</v>
      </c>
      <c r="F492" s="30" t="s">
        <v>20</v>
      </c>
      <c r="G492" s="30" t="s">
        <v>514</v>
      </c>
      <c r="H492" s="30" t="s">
        <v>28</v>
      </c>
      <c r="I492" s="31" t="s">
        <v>445</v>
      </c>
      <c r="J492" s="32">
        <v>1560</v>
      </c>
      <c r="K492" s="32">
        <v>4687.66</v>
      </c>
      <c r="L492" s="32">
        <v>0</v>
      </c>
      <c r="M492" s="32">
        <v>1555.05</v>
      </c>
      <c r="N492" s="32">
        <v>0</v>
      </c>
      <c r="O492" s="32">
        <v>4402.71</v>
      </c>
    </row>
    <row r="493" spans="1:15" hidden="1" x14ac:dyDescent="0.35">
      <c r="A493" s="30" t="s">
        <v>747</v>
      </c>
      <c r="B493" s="31">
        <v>44791</v>
      </c>
      <c r="C493" s="31">
        <v>44803</v>
      </c>
      <c r="D493" s="31">
        <v>44804</v>
      </c>
      <c r="E493" s="30" t="s">
        <v>748</v>
      </c>
      <c r="F493" s="30" t="s">
        <v>62</v>
      </c>
      <c r="G493" s="30" t="s">
        <v>514</v>
      </c>
      <c r="H493" s="30" t="s">
        <v>749</v>
      </c>
      <c r="I493" s="31" t="s">
        <v>86</v>
      </c>
      <c r="J493" s="32">
        <v>1170</v>
      </c>
      <c r="K493" s="32">
        <v>2737.44</v>
      </c>
      <c r="L493" s="32">
        <v>0</v>
      </c>
      <c r="M493" s="32">
        <v>0</v>
      </c>
      <c r="N493" s="32">
        <v>0</v>
      </c>
      <c r="O493" s="32">
        <v>3907.44</v>
      </c>
    </row>
    <row r="494" spans="1:15" hidden="1" x14ac:dyDescent="0.35">
      <c r="A494" s="30" t="s">
        <v>750</v>
      </c>
      <c r="B494" s="31">
        <v>44792</v>
      </c>
      <c r="C494" s="31">
        <v>44798</v>
      </c>
      <c r="D494" s="31">
        <v>44798</v>
      </c>
      <c r="E494" s="30" t="s">
        <v>50</v>
      </c>
      <c r="F494" s="30" t="s">
        <v>20</v>
      </c>
      <c r="G494" s="30" t="s">
        <v>514</v>
      </c>
      <c r="H494" s="30" t="s">
        <v>28</v>
      </c>
      <c r="I494" s="31" t="s">
        <v>86</v>
      </c>
      <c r="J494" s="32">
        <v>850</v>
      </c>
      <c r="K494" s="32">
        <v>4060.76</v>
      </c>
      <c r="L494" s="32">
        <v>0</v>
      </c>
      <c r="M494" s="32">
        <v>0</v>
      </c>
      <c r="N494" s="32">
        <v>0</v>
      </c>
      <c r="O494" s="32">
        <v>4910.76</v>
      </c>
    </row>
    <row r="495" spans="1:15" hidden="1" x14ac:dyDescent="0.35">
      <c r="A495" s="30" t="s">
        <v>751</v>
      </c>
      <c r="B495" s="31">
        <v>44792</v>
      </c>
      <c r="C495" s="31">
        <v>44798</v>
      </c>
      <c r="D495" s="31">
        <v>44798</v>
      </c>
      <c r="E495" s="30" t="s">
        <v>46</v>
      </c>
      <c r="F495" s="30" t="s">
        <v>20</v>
      </c>
      <c r="G495" s="30" t="s">
        <v>514</v>
      </c>
      <c r="H495" s="30" t="s">
        <v>28</v>
      </c>
      <c r="I495" s="31" t="s">
        <v>86</v>
      </c>
      <c r="J495" s="32">
        <v>780</v>
      </c>
      <c r="K495" s="32">
        <v>4060.76</v>
      </c>
      <c r="L495" s="32">
        <v>0</v>
      </c>
      <c r="M495" s="32">
        <v>0</v>
      </c>
      <c r="N495" s="32">
        <v>0</v>
      </c>
      <c r="O495" s="32">
        <v>4840.76</v>
      </c>
    </row>
    <row r="496" spans="1:15" hidden="1" x14ac:dyDescent="0.35">
      <c r="A496" s="30" t="s">
        <v>752</v>
      </c>
      <c r="B496" s="31">
        <v>44795</v>
      </c>
      <c r="C496" s="31">
        <v>44803</v>
      </c>
      <c r="D496" s="31">
        <v>44805</v>
      </c>
      <c r="E496" s="30" t="s">
        <v>753</v>
      </c>
      <c r="F496" s="30" t="s">
        <v>62</v>
      </c>
      <c r="G496" s="30" t="s">
        <v>514</v>
      </c>
      <c r="H496" s="30" t="s">
        <v>457</v>
      </c>
      <c r="I496" s="31" t="s">
        <v>86</v>
      </c>
      <c r="J496" s="32">
        <v>1560</v>
      </c>
      <c r="K496" s="32">
        <v>1705.8</v>
      </c>
      <c r="L496" s="32">
        <v>0</v>
      </c>
      <c r="M496" s="32">
        <v>0</v>
      </c>
      <c r="N496" s="32">
        <v>0</v>
      </c>
      <c r="O496" s="32">
        <v>3265.8</v>
      </c>
    </row>
    <row r="497" spans="1:15" hidden="1" x14ac:dyDescent="0.35">
      <c r="A497" s="30" t="s">
        <v>754</v>
      </c>
      <c r="B497" s="31">
        <v>44795</v>
      </c>
      <c r="C497" s="31">
        <v>44817</v>
      </c>
      <c r="D497" s="31">
        <v>44817</v>
      </c>
      <c r="E497" s="30" t="s">
        <v>755</v>
      </c>
      <c r="F497" s="30" t="s">
        <v>20</v>
      </c>
      <c r="G497" s="30" t="s">
        <v>514</v>
      </c>
      <c r="H497" s="30" t="s">
        <v>28</v>
      </c>
      <c r="I497" s="31" t="s">
        <v>86</v>
      </c>
      <c r="J497" s="32">
        <v>780</v>
      </c>
      <c r="K497" s="32">
        <v>1335.52</v>
      </c>
      <c r="L497" s="32">
        <v>0</v>
      </c>
      <c r="M497" s="32">
        <v>0</v>
      </c>
      <c r="N497" s="32">
        <v>0</v>
      </c>
      <c r="O497" s="32">
        <v>2115.52</v>
      </c>
    </row>
    <row r="498" spans="1:15" hidden="1" x14ac:dyDescent="0.35">
      <c r="A498" s="30" t="s">
        <v>756</v>
      </c>
      <c r="B498" s="31">
        <v>44795</v>
      </c>
      <c r="C498" s="31">
        <v>44803</v>
      </c>
      <c r="D498" s="31">
        <v>44805</v>
      </c>
      <c r="E498" s="30" t="s">
        <v>757</v>
      </c>
      <c r="F498" s="30" t="s">
        <v>62</v>
      </c>
      <c r="G498" s="30" t="s">
        <v>514</v>
      </c>
      <c r="H498" s="30" t="s">
        <v>758</v>
      </c>
      <c r="I498" s="31" t="s">
        <v>86</v>
      </c>
      <c r="J498" s="32">
        <v>1560</v>
      </c>
      <c r="K498" s="32">
        <v>3320.59</v>
      </c>
      <c r="L498" s="32">
        <v>0</v>
      </c>
      <c r="M498" s="32">
        <v>0</v>
      </c>
      <c r="N498" s="32">
        <v>0</v>
      </c>
      <c r="O498" s="32">
        <v>4880.59</v>
      </c>
    </row>
    <row r="499" spans="1:15" hidden="1" x14ac:dyDescent="0.35">
      <c r="A499" s="30" t="s">
        <v>759</v>
      </c>
      <c r="B499" s="31">
        <v>44795</v>
      </c>
      <c r="C499" s="31">
        <v>44803</v>
      </c>
      <c r="D499" s="31">
        <v>44804</v>
      </c>
      <c r="E499" s="30" t="s">
        <v>760</v>
      </c>
      <c r="F499" s="30" t="s">
        <v>62</v>
      </c>
      <c r="G499" s="30" t="s">
        <v>514</v>
      </c>
      <c r="H499" s="30" t="s">
        <v>732</v>
      </c>
      <c r="I499" s="31" t="s">
        <v>86</v>
      </c>
      <c r="J499" s="32">
        <v>1170</v>
      </c>
      <c r="K499" s="32">
        <v>1681.72</v>
      </c>
      <c r="L499" s="32">
        <v>0</v>
      </c>
      <c r="M499" s="32">
        <v>0</v>
      </c>
      <c r="N499" s="32">
        <v>0</v>
      </c>
      <c r="O499" s="32">
        <v>2851.72</v>
      </c>
    </row>
    <row r="500" spans="1:15" hidden="1" x14ac:dyDescent="0.35">
      <c r="A500" s="30" t="s">
        <v>761</v>
      </c>
      <c r="B500" s="31">
        <v>44796</v>
      </c>
      <c r="C500" s="31">
        <v>44804</v>
      </c>
      <c r="D500" s="31">
        <v>44804</v>
      </c>
      <c r="E500" s="30" t="s">
        <v>762</v>
      </c>
      <c r="F500" s="30" t="s">
        <v>62</v>
      </c>
      <c r="G500" s="30" t="s">
        <v>514</v>
      </c>
      <c r="H500" s="30" t="s">
        <v>237</v>
      </c>
      <c r="I500" s="31" t="s">
        <v>86</v>
      </c>
      <c r="J500" s="32">
        <v>780</v>
      </c>
      <c r="K500" s="32">
        <v>2477.7399999999998</v>
      </c>
      <c r="L500" s="32">
        <v>0</v>
      </c>
      <c r="M500" s="32">
        <v>0</v>
      </c>
      <c r="N500" s="32">
        <v>0</v>
      </c>
      <c r="O500" s="32">
        <v>3257.74</v>
      </c>
    </row>
    <row r="501" spans="1:15" hidden="1" x14ac:dyDescent="0.35">
      <c r="A501" s="30" t="s">
        <v>763</v>
      </c>
      <c r="B501" s="31">
        <v>44796</v>
      </c>
      <c r="C501" s="31">
        <v>44802</v>
      </c>
      <c r="D501" s="31">
        <v>44803</v>
      </c>
      <c r="E501" s="30" t="s">
        <v>340</v>
      </c>
      <c r="F501" s="30" t="s">
        <v>62</v>
      </c>
      <c r="G501" s="30" t="s">
        <v>514</v>
      </c>
      <c r="H501" s="30" t="s">
        <v>28</v>
      </c>
      <c r="I501" s="31" t="s">
        <v>86</v>
      </c>
      <c r="J501" s="32">
        <v>1170</v>
      </c>
      <c r="K501" s="32">
        <v>3453.27</v>
      </c>
      <c r="L501" s="32">
        <v>0</v>
      </c>
      <c r="M501" s="32">
        <v>0</v>
      </c>
      <c r="N501" s="32">
        <v>0</v>
      </c>
      <c r="O501" s="32">
        <v>4623.2700000000004</v>
      </c>
    </row>
    <row r="502" spans="1:15" hidden="1" x14ac:dyDescent="0.35">
      <c r="A502" s="30" t="s">
        <v>764</v>
      </c>
      <c r="B502" s="31">
        <v>44796</v>
      </c>
      <c r="C502" s="31">
        <v>44804</v>
      </c>
      <c r="D502" s="31">
        <v>44804</v>
      </c>
      <c r="E502" s="30" t="s">
        <v>765</v>
      </c>
      <c r="F502" s="30" t="s">
        <v>62</v>
      </c>
      <c r="G502" s="30" t="s">
        <v>514</v>
      </c>
      <c r="H502" s="30" t="s">
        <v>421</v>
      </c>
      <c r="I502" s="31" t="s">
        <v>86</v>
      </c>
      <c r="J502" s="32">
        <v>780</v>
      </c>
      <c r="K502" s="32">
        <v>0</v>
      </c>
      <c r="L502" s="32">
        <v>0</v>
      </c>
      <c r="M502" s="32">
        <v>0</v>
      </c>
      <c r="N502" s="32">
        <v>0</v>
      </c>
      <c r="O502" s="32">
        <v>780</v>
      </c>
    </row>
    <row r="503" spans="1:15" hidden="1" x14ac:dyDescent="0.35">
      <c r="A503" s="30" t="s">
        <v>766</v>
      </c>
      <c r="B503" s="31">
        <v>44796</v>
      </c>
      <c r="C503" s="31">
        <v>44803</v>
      </c>
      <c r="D503" s="31">
        <v>44805</v>
      </c>
      <c r="E503" s="30" t="s">
        <v>767</v>
      </c>
      <c r="F503" s="30" t="s">
        <v>62</v>
      </c>
      <c r="G503" s="30" t="s">
        <v>514</v>
      </c>
      <c r="H503" s="30" t="s">
        <v>758</v>
      </c>
      <c r="I503" s="31" t="s">
        <v>86</v>
      </c>
      <c r="J503" s="32">
        <v>1560</v>
      </c>
      <c r="K503" s="32">
        <v>3427.26</v>
      </c>
      <c r="L503" s="32">
        <v>0</v>
      </c>
      <c r="M503" s="32">
        <v>0</v>
      </c>
      <c r="N503" s="32">
        <v>0</v>
      </c>
      <c r="O503" s="32">
        <v>4987.26</v>
      </c>
    </row>
    <row r="504" spans="1:15" hidden="1" x14ac:dyDescent="0.35">
      <c r="A504" s="30" t="s">
        <v>768</v>
      </c>
      <c r="B504" s="31">
        <v>44797</v>
      </c>
      <c r="C504" s="31">
        <v>44804</v>
      </c>
      <c r="D504" s="31">
        <v>44804</v>
      </c>
      <c r="E504" s="30" t="s">
        <v>769</v>
      </c>
      <c r="F504" s="30" t="s">
        <v>62</v>
      </c>
      <c r="G504" s="30" t="s">
        <v>514</v>
      </c>
      <c r="H504" s="30" t="s">
        <v>770</v>
      </c>
      <c r="I504" s="31" t="s">
        <v>86</v>
      </c>
      <c r="J504" s="32">
        <v>780</v>
      </c>
      <c r="K504" s="32">
        <v>0</v>
      </c>
      <c r="L504" s="32">
        <v>0</v>
      </c>
      <c r="M504" s="32">
        <v>0</v>
      </c>
      <c r="N504" s="32">
        <v>0</v>
      </c>
      <c r="O504" s="32">
        <v>780</v>
      </c>
    </row>
    <row r="505" spans="1:15" hidden="1" x14ac:dyDescent="0.35">
      <c r="A505" s="30" t="s">
        <v>771</v>
      </c>
      <c r="B505" s="31">
        <v>44797</v>
      </c>
      <c r="C505" s="31">
        <v>44803</v>
      </c>
      <c r="D505" s="31">
        <v>44804</v>
      </c>
      <c r="E505" s="30" t="s">
        <v>772</v>
      </c>
      <c r="F505" s="30" t="s">
        <v>62</v>
      </c>
      <c r="G505" s="30" t="s">
        <v>514</v>
      </c>
      <c r="H505" s="30" t="s">
        <v>67</v>
      </c>
      <c r="I505" s="31" t="s">
        <v>86</v>
      </c>
      <c r="J505" s="32">
        <v>1170</v>
      </c>
      <c r="K505" s="32">
        <v>3565.7</v>
      </c>
      <c r="L505" s="32">
        <v>0</v>
      </c>
      <c r="M505" s="32">
        <v>0</v>
      </c>
      <c r="N505" s="32">
        <v>0</v>
      </c>
      <c r="O505" s="32">
        <v>4735.7</v>
      </c>
    </row>
    <row r="506" spans="1:15" hidden="1" x14ac:dyDescent="0.35">
      <c r="A506" s="30" t="s">
        <v>773</v>
      </c>
      <c r="B506" s="31">
        <v>44797</v>
      </c>
      <c r="C506" s="31">
        <v>44803</v>
      </c>
      <c r="D506" s="31">
        <v>44805</v>
      </c>
      <c r="E506" s="30" t="s">
        <v>774</v>
      </c>
      <c r="F506" s="30" t="s">
        <v>62</v>
      </c>
      <c r="G506" s="30" t="s">
        <v>514</v>
      </c>
      <c r="H506" s="30" t="s">
        <v>775</v>
      </c>
      <c r="I506" s="31" t="s">
        <v>86</v>
      </c>
      <c r="J506" s="32">
        <v>1560</v>
      </c>
      <c r="K506" s="32">
        <v>4801.18</v>
      </c>
      <c r="L506" s="32">
        <v>0</v>
      </c>
      <c r="M506" s="32">
        <v>0</v>
      </c>
      <c r="N506" s="32">
        <v>0</v>
      </c>
      <c r="O506" s="32">
        <v>6361.18</v>
      </c>
    </row>
    <row r="507" spans="1:15" hidden="1" x14ac:dyDescent="0.35">
      <c r="A507" s="30" t="s">
        <v>776</v>
      </c>
      <c r="B507" s="31">
        <v>44797</v>
      </c>
      <c r="C507" s="31">
        <v>44802</v>
      </c>
      <c r="D507" s="31">
        <v>44803</v>
      </c>
      <c r="E507" s="30" t="s">
        <v>273</v>
      </c>
      <c r="F507" s="30" t="s">
        <v>20</v>
      </c>
      <c r="G507" s="30" t="s">
        <v>514</v>
      </c>
      <c r="H507" s="30" t="s">
        <v>28</v>
      </c>
      <c r="I507" s="31" t="s">
        <v>670</v>
      </c>
      <c r="J507" s="32">
        <v>1050</v>
      </c>
      <c r="K507" s="32">
        <v>4542.7</v>
      </c>
      <c r="L507" s="32">
        <v>0</v>
      </c>
      <c r="M507" s="32">
        <v>0</v>
      </c>
      <c r="N507" s="32">
        <v>0</v>
      </c>
      <c r="O507" s="32">
        <v>5592.7</v>
      </c>
    </row>
    <row r="508" spans="1:15" hidden="1" x14ac:dyDescent="0.35">
      <c r="A508" s="30" t="s">
        <v>777</v>
      </c>
      <c r="B508" s="31">
        <v>44797</v>
      </c>
      <c r="C508" s="31">
        <v>44802</v>
      </c>
      <c r="D508" s="31">
        <v>44803</v>
      </c>
      <c r="E508" s="30" t="s">
        <v>46</v>
      </c>
      <c r="F508" s="30" t="s">
        <v>20</v>
      </c>
      <c r="G508" s="30" t="s">
        <v>514</v>
      </c>
      <c r="H508" s="30" t="s">
        <v>28</v>
      </c>
      <c r="I508" s="31" t="s">
        <v>670</v>
      </c>
      <c r="J508" s="32">
        <v>1050</v>
      </c>
      <c r="K508" s="32">
        <v>4542.7</v>
      </c>
      <c r="L508" s="32">
        <v>0</v>
      </c>
      <c r="M508" s="32">
        <v>0</v>
      </c>
      <c r="N508" s="32">
        <v>0</v>
      </c>
      <c r="O508" s="32">
        <v>5592.7</v>
      </c>
    </row>
    <row r="509" spans="1:15" hidden="1" x14ac:dyDescent="0.35">
      <c r="A509" s="30" t="s">
        <v>778</v>
      </c>
      <c r="B509" s="31">
        <v>44797</v>
      </c>
      <c r="C509" s="31">
        <v>44802</v>
      </c>
      <c r="D509" s="31">
        <v>44803</v>
      </c>
      <c r="E509" s="30" t="s">
        <v>50</v>
      </c>
      <c r="F509" s="30" t="s">
        <v>20</v>
      </c>
      <c r="G509" s="30" t="s">
        <v>514</v>
      </c>
      <c r="H509" s="30" t="s">
        <v>28</v>
      </c>
      <c r="I509" s="31" t="s">
        <v>670</v>
      </c>
      <c r="J509" s="32">
        <v>1275</v>
      </c>
      <c r="K509" s="32">
        <v>4542.3999999999996</v>
      </c>
      <c r="L509" s="32">
        <v>0</v>
      </c>
      <c r="M509" s="32">
        <v>0</v>
      </c>
      <c r="N509" s="32">
        <v>0</v>
      </c>
      <c r="O509" s="32">
        <v>5817.7</v>
      </c>
    </row>
    <row r="510" spans="1:15" hidden="1" x14ac:dyDescent="0.35">
      <c r="A510" s="30" t="s">
        <v>779</v>
      </c>
      <c r="B510" s="31"/>
      <c r="C510" s="31"/>
      <c r="D510" s="31"/>
      <c r="E510" s="30"/>
      <c r="F510" s="30"/>
      <c r="G510" s="30"/>
      <c r="H510" s="30"/>
      <c r="I510" s="31"/>
      <c r="J510" s="32"/>
      <c r="K510" s="32"/>
      <c r="L510" s="32"/>
      <c r="M510" s="32"/>
      <c r="N510" s="32"/>
      <c r="O510" s="32"/>
    </row>
    <row r="511" spans="1:15" hidden="1" x14ac:dyDescent="0.35">
      <c r="A511" s="30" t="s">
        <v>780</v>
      </c>
      <c r="B511" s="31"/>
      <c r="C511" s="31"/>
      <c r="D511" s="31"/>
      <c r="E511" s="30"/>
      <c r="F511" s="30"/>
      <c r="G511" s="30"/>
      <c r="H511" s="30"/>
      <c r="I511" s="31"/>
      <c r="J511" s="32"/>
      <c r="K511" s="32"/>
      <c r="L511" s="32"/>
      <c r="M511" s="32"/>
      <c r="N511" s="32"/>
      <c r="O511" s="32"/>
    </row>
    <row r="512" spans="1:15" hidden="1" x14ac:dyDescent="0.35">
      <c r="A512" s="30" t="s">
        <v>781</v>
      </c>
      <c r="B512" s="31"/>
      <c r="C512" s="31"/>
      <c r="D512" s="31"/>
      <c r="E512" s="30"/>
      <c r="F512" s="30"/>
      <c r="G512" s="30"/>
      <c r="H512" s="30"/>
      <c r="I512" s="31"/>
      <c r="J512" s="32"/>
      <c r="K512" s="32"/>
      <c r="L512" s="32"/>
      <c r="M512" s="32"/>
      <c r="N512" s="32"/>
      <c r="O512" s="32"/>
    </row>
    <row r="513" spans="1:15" x14ac:dyDescent="0.35">
      <c r="A513" s="30"/>
      <c r="B513" s="31"/>
      <c r="C513" s="31"/>
      <c r="D513" s="31"/>
      <c r="E513" s="30"/>
      <c r="F513" s="30"/>
      <c r="G513" s="30"/>
      <c r="H513" s="30"/>
      <c r="I513" s="31"/>
      <c r="J513" s="32"/>
      <c r="K513" s="32"/>
      <c r="L513" s="32"/>
      <c r="M513" s="32"/>
      <c r="N513" s="32"/>
      <c r="O513" s="32"/>
    </row>
    <row r="514" spans="1:15" x14ac:dyDescent="0.35">
      <c r="A514" s="30"/>
      <c r="B514" s="31"/>
      <c r="C514" s="31"/>
      <c r="D514" s="31"/>
      <c r="E514" s="30"/>
      <c r="F514" s="30"/>
      <c r="G514" s="30"/>
      <c r="H514" s="30"/>
      <c r="I514" s="31"/>
      <c r="J514" s="32"/>
      <c r="K514" s="32"/>
      <c r="L514" s="32"/>
      <c r="M514" s="32"/>
      <c r="N514" s="32"/>
      <c r="O514" s="32"/>
    </row>
    <row r="515" spans="1:15" x14ac:dyDescent="0.35">
      <c r="A515" s="30"/>
      <c r="B515" s="31"/>
      <c r="C515" s="31"/>
      <c r="D515" s="31"/>
      <c r="E515" s="30"/>
      <c r="F515" s="30"/>
      <c r="G515" s="30"/>
      <c r="H515" s="30"/>
      <c r="I515" s="31"/>
      <c r="J515" s="32"/>
      <c r="K515" s="32"/>
      <c r="L515" s="32"/>
      <c r="M515" s="32"/>
      <c r="N515" s="32"/>
      <c r="O515" s="32"/>
    </row>
    <row r="516" spans="1:15" x14ac:dyDescent="0.35">
      <c r="A516" s="30"/>
      <c r="B516" s="31"/>
      <c r="C516" s="31"/>
      <c r="D516" s="31"/>
      <c r="E516" s="30"/>
      <c r="F516" s="30"/>
      <c r="G516" s="30"/>
      <c r="H516" s="30"/>
      <c r="I516" s="31"/>
      <c r="J516" s="32"/>
      <c r="K516" s="32"/>
      <c r="L516" s="32"/>
      <c r="M516" s="32"/>
      <c r="N516" s="32"/>
      <c r="O516" s="32"/>
    </row>
    <row r="517" spans="1:15" x14ac:dyDescent="0.35">
      <c r="A517" s="30"/>
      <c r="B517" s="31"/>
      <c r="C517" s="31"/>
      <c r="D517" s="31"/>
      <c r="E517" s="30"/>
      <c r="F517" s="30"/>
      <c r="G517" s="30"/>
      <c r="H517" s="30"/>
      <c r="I517" s="31"/>
      <c r="J517" s="32"/>
      <c r="K517" s="32"/>
      <c r="L517" s="32"/>
      <c r="M517" s="32"/>
      <c r="N517" s="32"/>
      <c r="O517" s="32"/>
    </row>
    <row r="518" spans="1:15" x14ac:dyDescent="0.35">
      <c r="A518" s="30"/>
      <c r="B518" s="31"/>
      <c r="C518" s="31"/>
      <c r="D518" s="31"/>
      <c r="E518" s="30"/>
      <c r="F518" s="30"/>
      <c r="G518" s="30"/>
      <c r="H518" s="30"/>
      <c r="I518" s="31"/>
      <c r="J518" s="32"/>
      <c r="K518" s="32"/>
      <c r="L518" s="32"/>
      <c r="M518" s="32"/>
      <c r="N518" s="32"/>
      <c r="O518" s="32"/>
    </row>
    <row r="519" spans="1:15" s="24" customFormat="1" x14ac:dyDescent="0.35">
      <c r="A519" s="10"/>
      <c r="B519" s="12"/>
      <c r="C519" s="12"/>
      <c r="D519" s="12"/>
      <c r="E519" s="10"/>
      <c r="F519" s="10"/>
      <c r="G519" s="10"/>
      <c r="H519" s="10"/>
      <c r="I519" s="12"/>
      <c r="J519" s="9"/>
      <c r="K519" s="9"/>
      <c r="L519" s="9"/>
      <c r="M519" s="9"/>
      <c r="N519" s="9"/>
      <c r="O519" s="9"/>
    </row>
    <row r="520" spans="1:15" x14ac:dyDescent="0.35">
      <c r="A520" s="61" t="s">
        <v>782</v>
      </c>
      <c r="B520" s="61"/>
      <c r="C520" s="61"/>
      <c r="D520" s="61"/>
      <c r="E520" s="61"/>
      <c r="F520" s="34"/>
      <c r="G520" s="34"/>
      <c r="H520" s="34"/>
      <c r="I520" s="2"/>
      <c r="J520" s="35"/>
      <c r="K520" s="35"/>
      <c r="L520" s="35"/>
      <c r="M520" s="35"/>
      <c r="N520" s="35"/>
      <c r="O520" s="35"/>
    </row>
    <row r="521" spans="1:15" x14ac:dyDescent="0.35">
      <c r="A521" s="61" t="s">
        <v>783</v>
      </c>
      <c r="B521" s="61"/>
      <c r="C521" s="61"/>
      <c r="D521" s="61"/>
      <c r="E521" s="61"/>
    </row>
    <row r="522" spans="1:15" x14ac:dyDescent="0.35">
      <c r="A522" s="62" t="s">
        <v>784</v>
      </c>
      <c r="B522" s="62"/>
      <c r="C522" s="62"/>
      <c r="D522" s="62"/>
    </row>
    <row r="523" spans="1:15" x14ac:dyDescent="0.35">
      <c r="B523" s="2"/>
    </row>
  </sheetData>
  <autoFilter ref="A2:DQ512" xr:uid="{598D93DA-2964-4CFE-A48D-56D89107192E}">
    <filterColumn colId="3">
      <filters>
        <dateGroupItem year="2022" month="1" dateTimeGrouping="month"/>
        <dateGroupItem year="2022" month="2" dateTimeGrouping="month"/>
        <dateGroupItem year="2022" month="3" dateTimeGrouping="month"/>
        <dateGroupItem year="2022" month="4" dateTimeGrouping="month"/>
        <dateGroupItem year="2022" month="5" dateTimeGrouping="month"/>
        <dateGroupItem year="2022" month="6" dateTimeGrouping="month"/>
        <dateGroupItem year="2022" month="7" dateTimeGrouping="month"/>
      </filters>
    </filterColumn>
  </autoFilter>
  <mergeCells count="4">
    <mergeCell ref="A520:E520"/>
    <mergeCell ref="A521:E521"/>
    <mergeCell ref="A522:D522"/>
    <mergeCell ref="A1:O1"/>
  </mergeCells>
  <phoneticPr fontId="8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E1B3E-4278-481A-B1F7-B050B2F41904}">
  <dimension ref="A1:AM321"/>
  <sheetViews>
    <sheetView tabSelected="1" zoomScale="90" zoomScaleNormal="90" zoomScalePageLayoutView="74" workbookViewId="0">
      <pane ySplit="1" topLeftCell="A2" activePane="bottomLeft" state="frozen"/>
      <selection activeCell="D1" sqref="D1"/>
      <selection pane="bottomLeft" activeCell="D8" sqref="D8"/>
    </sheetView>
  </sheetViews>
  <sheetFormatPr defaultColWidth="15" defaultRowHeight="15.5" x14ac:dyDescent="0.35"/>
  <cols>
    <col min="1" max="1" width="12.26953125" style="8" customWidth="1"/>
    <col min="2" max="2" width="11.1796875" style="8" customWidth="1"/>
    <col min="3" max="4" width="11" style="14" customWidth="1"/>
    <col min="5" max="5" width="30.26953125" style="14" customWidth="1"/>
    <col min="6" max="6" width="10.1796875" style="14" customWidth="1"/>
    <col min="7" max="7" width="21.54296875" style="18" customWidth="1"/>
    <col min="8" max="8" width="17.453125" style="14" customWidth="1"/>
    <col min="9" max="9" width="17.1796875" style="14" customWidth="1"/>
    <col min="10" max="10" width="11.453125" style="5" customWidth="1"/>
    <col min="11" max="11" width="15" style="5" customWidth="1"/>
    <col min="12" max="12" width="11.26953125" style="5" customWidth="1"/>
    <col min="13" max="13" width="12.1796875" style="5" customWidth="1"/>
    <col min="14" max="14" width="11.1796875" style="5" customWidth="1"/>
    <col min="15" max="15" width="13.26953125" style="5" customWidth="1"/>
  </cols>
  <sheetData>
    <row r="1" spans="1:15" s="68" customFormat="1" ht="39" x14ac:dyDescent="0.3">
      <c r="A1" s="65" t="s">
        <v>1</v>
      </c>
      <c r="B1" s="65" t="s">
        <v>2</v>
      </c>
      <c r="C1" s="66" t="s">
        <v>785</v>
      </c>
      <c r="D1" s="66" t="s">
        <v>786</v>
      </c>
      <c r="E1" s="67" t="s">
        <v>5</v>
      </c>
      <c r="F1" s="67" t="s">
        <v>6</v>
      </c>
      <c r="G1" s="67" t="s">
        <v>7</v>
      </c>
      <c r="H1" s="67" t="s">
        <v>8</v>
      </c>
      <c r="I1" s="67" t="s">
        <v>9</v>
      </c>
      <c r="J1" s="67" t="s">
        <v>10</v>
      </c>
      <c r="K1" s="67" t="s">
        <v>11</v>
      </c>
      <c r="L1" s="67" t="s">
        <v>787</v>
      </c>
      <c r="M1" s="67" t="s">
        <v>788</v>
      </c>
      <c r="N1" s="67" t="s">
        <v>14</v>
      </c>
      <c r="O1" s="67" t="s">
        <v>15</v>
      </c>
    </row>
    <row r="2" spans="1:15" ht="14.5" x14ac:dyDescent="0.35">
      <c r="A2" s="39" t="s">
        <v>789</v>
      </c>
      <c r="B2" s="40">
        <v>44930</v>
      </c>
      <c r="C2" s="41">
        <v>45013</v>
      </c>
      <c r="D2" s="42">
        <v>45017</v>
      </c>
      <c r="E2" s="43" t="s">
        <v>790</v>
      </c>
      <c r="F2" s="44" t="s">
        <v>47</v>
      </c>
      <c r="G2" s="44" t="s">
        <v>791</v>
      </c>
      <c r="H2" s="44" t="s">
        <v>22</v>
      </c>
      <c r="I2" s="41" t="s">
        <v>218</v>
      </c>
      <c r="J2" s="36">
        <v>3150</v>
      </c>
      <c r="K2" s="36">
        <v>429.56</v>
      </c>
      <c r="L2" s="36">
        <v>0</v>
      </c>
      <c r="M2" s="36">
        <v>0</v>
      </c>
      <c r="N2" s="36">
        <v>0</v>
      </c>
      <c r="O2" s="36">
        <v>3579.56</v>
      </c>
    </row>
    <row r="3" spans="1:15" ht="14.5" x14ac:dyDescent="0.35">
      <c r="A3" s="39" t="s">
        <v>792</v>
      </c>
      <c r="B3" s="40">
        <v>44931</v>
      </c>
      <c r="C3" s="41">
        <v>44944</v>
      </c>
      <c r="D3" s="42">
        <v>44946</v>
      </c>
      <c r="E3" s="42" t="s">
        <v>46</v>
      </c>
      <c r="F3" s="44" t="s">
        <v>47</v>
      </c>
      <c r="G3" s="44" t="s">
        <v>793</v>
      </c>
      <c r="H3" s="44" t="s">
        <v>22</v>
      </c>
      <c r="I3" s="41" t="s">
        <v>794</v>
      </c>
      <c r="J3" s="36">
        <v>1750</v>
      </c>
      <c r="K3" s="36">
        <v>4141.59</v>
      </c>
      <c r="L3" s="36">
        <v>0</v>
      </c>
      <c r="M3" s="36">
        <v>0</v>
      </c>
      <c r="N3" s="36">
        <v>0</v>
      </c>
      <c r="O3" s="36">
        <v>5891.59</v>
      </c>
    </row>
    <row r="4" spans="1:15" ht="14.5" x14ac:dyDescent="0.35">
      <c r="A4" s="39" t="s">
        <v>795</v>
      </c>
      <c r="B4" s="40">
        <v>44932</v>
      </c>
      <c r="C4" s="41">
        <v>44942</v>
      </c>
      <c r="D4" s="42">
        <v>44944</v>
      </c>
      <c r="E4" s="42" t="s">
        <v>796</v>
      </c>
      <c r="F4" s="44" t="s">
        <v>47</v>
      </c>
      <c r="G4" s="44" t="s">
        <v>793</v>
      </c>
      <c r="H4" s="44" t="s">
        <v>22</v>
      </c>
      <c r="I4" s="41" t="s">
        <v>640</v>
      </c>
      <c r="J4" s="36">
        <v>1750</v>
      </c>
      <c r="K4" s="36">
        <v>2733</v>
      </c>
      <c r="L4" s="36">
        <v>0</v>
      </c>
      <c r="M4" s="36">
        <v>0</v>
      </c>
      <c r="N4" s="36">
        <v>0</v>
      </c>
      <c r="O4" s="36">
        <v>4483</v>
      </c>
    </row>
    <row r="5" spans="1:15" ht="14.5" x14ac:dyDescent="0.35">
      <c r="A5" s="39" t="s">
        <v>797</v>
      </c>
      <c r="B5" s="40">
        <v>44932</v>
      </c>
      <c r="C5" s="41">
        <v>44942</v>
      </c>
      <c r="D5" s="42">
        <v>44944</v>
      </c>
      <c r="E5" s="42" t="s">
        <v>798</v>
      </c>
      <c r="F5" s="44" t="s">
        <v>47</v>
      </c>
      <c r="G5" s="44" t="s">
        <v>793</v>
      </c>
      <c r="H5" s="44" t="s">
        <v>22</v>
      </c>
      <c r="I5" s="41" t="s">
        <v>640</v>
      </c>
      <c r="J5" s="36">
        <v>1750</v>
      </c>
      <c r="K5" s="36">
        <v>2733</v>
      </c>
      <c r="L5" s="36">
        <v>0</v>
      </c>
      <c r="M5" s="36">
        <v>0</v>
      </c>
      <c r="N5" s="36">
        <v>0</v>
      </c>
      <c r="O5" s="36">
        <v>4483</v>
      </c>
    </row>
    <row r="6" spans="1:15" ht="14.5" x14ac:dyDescent="0.35">
      <c r="A6" s="39" t="s">
        <v>799</v>
      </c>
      <c r="B6" s="41">
        <v>44932</v>
      </c>
      <c r="C6" s="41">
        <v>44956</v>
      </c>
      <c r="D6" s="41">
        <v>44962</v>
      </c>
      <c r="E6" s="41" t="s">
        <v>46</v>
      </c>
      <c r="F6" s="44" t="s">
        <v>47</v>
      </c>
      <c r="G6" s="41" t="s">
        <v>42</v>
      </c>
      <c r="H6" s="44" t="s">
        <v>22</v>
      </c>
      <c r="I6" s="41" t="s">
        <v>43</v>
      </c>
      <c r="J6" s="36">
        <v>7761.87</v>
      </c>
      <c r="K6" s="36">
        <v>0</v>
      </c>
      <c r="L6" s="36">
        <v>0</v>
      </c>
      <c r="M6" s="36">
        <v>0</v>
      </c>
      <c r="N6" s="36">
        <v>221.21</v>
      </c>
      <c r="O6" s="36">
        <v>7983.08</v>
      </c>
    </row>
    <row r="7" spans="1:15" ht="14.5" x14ac:dyDescent="0.35">
      <c r="A7" s="39" t="s">
        <v>800</v>
      </c>
      <c r="B7" s="41">
        <v>44937</v>
      </c>
      <c r="C7" s="41">
        <v>44938</v>
      </c>
      <c r="D7" s="41">
        <v>44938</v>
      </c>
      <c r="E7" s="41" t="s">
        <v>46</v>
      </c>
      <c r="F7" s="44" t="s">
        <v>47</v>
      </c>
      <c r="G7" s="44" t="s">
        <v>793</v>
      </c>
      <c r="H7" s="44" t="s">
        <v>22</v>
      </c>
      <c r="I7" s="41" t="s">
        <v>86</v>
      </c>
      <c r="J7" s="36">
        <v>780</v>
      </c>
      <c r="K7" s="36">
        <v>4818.4399999999996</v>
      </c>
      <c r="L7" s="36">
        <v>0</v>
      </c>
      <c r="M7" s="36">
        <v>0</v>
      </c>
      <c r="N7" s="36">
        <v>0</v>
      </c>
      <c r="O7" s="36">
        <v>5598.44</v>
      </c>
    </row>
    <row r="8" spans="1:15" ht="14.5" x14ac:dyDescent="0.35">
      <c r="A8" s="39" t="s">
        <v>801</v>
      </c>
      <c r="B8" s="41">
        <v>44942</v>
      </c>
      <c r="C8" s="41">
        <v>44949</v>
      </c>
      <c r="D8" s="41">
        <v>44949</v>
      </c>
      <c r="E8" s="41" t="s">
        <v>50</v>
      </c>
      <c r="F8" s="44" t="s">
        <v>47</v>
      </c>
      <c r="G8" s="44" t="s">
        <v>793</v>
      </c>
      <c r="H8" s="44" t="s">
        <v>22</v>
      </c>
      <c r="I8" s="41" t="s">
        <v>67</v>
      </c>
      <c r="J8" s="36">
        <v>850</v>
      </c>
      <c r="K8" s="36">
        <v>4363.07</v>
      </c>
      <c r="L8" s="36">
        <v>0</v>
      </c>
      <c r="M8" s="36">
        <v>0</v>
      </c>
      <c r="N8" s="36">
        <v>0</v>
      </c>
      <c r="O8" s="36">
        <v>5213.07</v>
      </c>
    </row>
    <row r="9" spans="1:15" ht="14.5" x14ac:dyDescent="0.35">
      <c r="A9" s="39" t="s">
        <v>802</v>
      </c>
      <c r="B9" s="41">
        <v>44942</v>
      </c>
      <c r="C9" s="41">
        <v>44949</v>
      </c>
      <c r="D9" s="41">
        <v>44949</v>
      </c>
      <c r="E9" s="41" t="s">
        <v>46</v>
      </c>
      <c r="F9" s="44" t="s">
        <v>47</v>
      </c>
      <c r="G9" s="44" t="s">
        <v>793</v>
      </c>
      <c r="H9" s="44" t="s">
        <v>22</v>
      </c>
      <c r="I9" s="41" t="s">
        <v>67</v>
      </c>
      <c r="J9" s="36">
        <v>780</v>
      </c>
      <c r="K9" s="36">
        <v>4363.07</v>
      </c>
      <c r="L9" s="36">
        <v>0</v>
      </c>
      <c r="M9" s="36">
        <v>0</v>
      </c>
      <c r="N9" s="36">
        <v>0</v>
      </c>
      <c r="O9" s="36">
        <v>5143.07</v>
      </c>
    </row>
    <row r="10" spans="1:15" ht="14.5" x14ac:dyDescent="0.35">
      <c r="A10" s="39" t="s">
        <v>803</v>
      </c>
      <c r="B10" s="41">
        <v>44942</v>
      </c>
      <c r="C10" s="41">
        <v>44949</v>
      </c>
      <c r="D10" s="41">
        <v>44949</v>
      </c>
      <c r="E10" s="41" t="s">
        <v>804</v>
      </c>
      <c r="F10" s="44" t="s">
        <v>47</v>
      </c>
      <c r="G10" s="44" t="s">
        <v>793</v>
      </c>
      <c r="H10" s="44" t="s">
        <v>22</v>
      </c>
      <c r="I10" s="41" t="s">
        <v>67</v>
      </c>
      <c r="J10" s="36">
        <v>780</v>
      </c>
      <c r="K10" s="36">
        <v>3101.19</v>
      </c>
      <c r="L10" s="36">
        <v>0</v>
      </c>
      <c r="M10" s="36">
        <v>0</v>
      </c>
      <c r="N10" s="36">
        <v>0</v>
      </c>
      <c r="O10" s="36">
        <v>3881.19</v>
      </c>
    </row>
    <row r="11" spans="1:15" ht="14.5" x14ac:dyDescent="0.35">
      <c r="A11" s="39" t="s">
        <v>805</v>
      </c>
      <c r="B11" s="41">
        <v>44946</v>
      </c>
      <c r="C11" s="41">
        <v>44966</v>
      </c>
      <c r="D11" s="41">
        <v>44966</v>
      </c>
      <c r="E11" s="41" t="s">
        <v>27</v>
      </c>
      <c r="F11" s="44" t="s">
        <v>47</v>
      </c>
      <c r="G11" s="44" t="s">
        <v>793</v>
      </c>
      <c r="H11" s="44" t="s">
        <v>22</v>
      </c>
      <c r="I11" s="41" t="s">
        <v>86</v>
      </c>
      <c r="J11" s="36">
        <v>780</v>
      </c>
      <c r="K11" s="36">
        <v>1575.58</v>
      </c>
      <c r="L11" s="36">
        <v>0</v>
      </c>
      <c r="M11" s="36">
        <v>0</v>
      </c>
      <c r="N11" s="36">
        <v>0</v>
      </c>
      <c r="O11" s="36">
        <v>2355.58</v>
      </c>
    </row>
    <row r="12" spans="1:15" ht="14.5" x14ac:dyDescent="0.35">
      <c r="A12" s="39" t="s">
        <v>806</v>
      </c>
      <c r="B12" s="41">
        <v>44946</v>
      </c>
      <c r="C12" s="41">
        <v>44950</v>
      </c>
      <c r="D12" s="41">
        <v>44951</v>
      </c>
      <c r="E12" s="41" t="s">
        <v>46</v>
      </c>
      <c r="F12" s="44" t="s">
        <v>47</v>
      </c>
      <c r="G12" s="44" t="s">
        <v>793</v>
      </c>
      <c r="H12" s="44" t="s">
        <v>22</v>
      </c>
      <c r="I12" s="41" t="s">
        <v>807</v>
      </c>
      <c r="J12" s="36">
        <v>1400</v>
      </c>
      <c r="K12" s="36">
        <v>0</v>
      </c>
      <c r="L12" s="36">
        <v>0</v>
      </c>
      <c r="M12" s="36">
        <v>1315.22</v>
      </c>
      <c r="N12" s="36">
        <v>0</v>
      </c>
      <c r="O12" s="36">
        <v>2715.2200000000003</v>
      </c>
    </row>
    <row r="13" spans="1:15" ht="14.5" x14ac:dyDescent="0.35">
      <c r="A13" s="39" t="s">
        <v>808</v>
      </c>
      <c r="B13" s="41">
        <v>44946</v>
      </c>
      <c r="C13" s="41">
        <v>44950</v>
      </c>
      <c r="D13" s="41">
        <v>44950</v>
      </c>
      <c r="E13" s="41" t="s">
        <v>50</v>
      </c>
      <c r="F13" s="44" t="s">
        <v>47</v>
      </c>
      <c r="G13" s="44" t="s">
        <v>793</v>
      </c>
      <c r="H13" s="44" t="s">
        <v>22</v>
      </c>
      <c r="I13" s="41" t="s">
        <v>807</v>
      </c>
      <c r="J13" s="36">
        <v>760</v>
      </c>
      <c r="K13" s="36">
        <v>0</v>
      </c>
      <c r="L13" s="36">
        <v>0</v>
      </c>
      <c r="M13" s="36">
        <v>0</v>
      </c>
      <c r="N13" s="36">
        <v>0</v>
      </c>
      <c r="O13" s="36">
        <v>760</v>
      </c>
    </row>
    <row r="14" spans="1:15" ht="14.5" x14ac:dyDescent="0.35">
      <c r="A14" s="39" t="s">
        <v>809</v>
      </c>
      <c r="B14" s="41">
        <v>44949</v>
      </c>
      <c r="C14" s="41">
        <v>44953</v>
      </c>
      <c r="D14" s="41">
        <v>44953</v>
      </c>
      <c r="E14" s="41" t="s">
        <v>50</v>
      </c>
      <c r="F14" s="44" t="s">
        <v>47</v>
      </c>
      <c r="G14" s="44" t="s">
        <v>793</v>
      </c>
      <c r="H14" s="44" t="s">
        <v>22</v>
      </c>
      <c r="I14" s="41" t="s">
        <v>86</v>
      </c>
      <c r="J14" s="36">
        <v>850</v>
      </c>
      <c r="K14" s="36">
        <v>2488.44</v>
      </c>
      <c r="L14" s="36">
        <v>0</v>
      </c>
      <c r="M14" s="36">
        <v>0</v>
      </c>
      <c r="N14" s="36">
        <v>0</v>
      </c>
      <c r="O14" s="36">
        <v>3338.44</v>
      </c>
    </row>
    <row r="15" spans="1:15" ht="14.5" x14ac:dyDescent="0.35">
      <c r="A15" s="39" t="s">
        <v>810</v>
      </c>
      <c r="B15" s="41">
        <v>44953</v>
      </c>
      <c r="C15" s="41">
        <v>44965</v>
      </c>
      <c r="D15" s="41">
        <v>44967</v>
      </c>
      <c r="E15" s="41" t="s">
        <v>811</v>
      </c>
      <c r="F15" s="44" t="s">
        <v>47</v>
      </c>
      <c r="G15" s="44" t="s">
        <v>793</v>
      </c>
      <c r="H15" s="44" t="s">
        <v>22</v>
      </c>
      <c r="I15" s="41" t="s">
        <v>218</v>
      </c>
      <c r="J15" s="36">
        <v>2100</v>
      </c>
      <c r="K15" s="36">
        <v>3535.31</v>
      </c>
      <c r="L15" s="36">
        <v>0</v>
      </c>
      <c r="M15" s="36">
        <v>2128.35</v>
      </c>
      <c r="N15" s="36">
        <v>0</v>
      </c>
      <c r="O15" s="36">
        <v>7763.66</v>
      </c>
    </row>
    <row r="16" spans="1:15" ht="14.5" x14ac:dyDescent="0.35">
      <c r="A16" s="39" t="s">
        <v>812</v>
      </c>
      <c r="B16" s="41">
        <v>44953</v>
      </c>
      <c r="C16" s="41">
        <v>44965</v>
      </c>
      <c r="D16" s="41">
        <v>44967</v>
      </c>
      <c r="E16" s="41" t="s">
        <v>525</v>
      </c>
      <c r="F16" s="44" t="s">
        <v>47</v>
      </c>
      <c r="G16" s="44" t="s">
        <v>793</v>
      </c>
      <c r="H16" s="44" t="s">
        <v>22</v>
      </c>
      <c r="I16" s="41" t="s">
        <v>218</v>
      </c>
      <c r="J16" s="36">
        <v>2100</v>
      </c>
      <c r="K16" s="36">
        <v>2953.41</v>
      </c>
      <c r="L16" s="36">
        <v>0</v>
      </c>
      <c r="M16" s="36">
        <v>350</v>
      </c>
      <c r="N16" s="36">
        <v>0</v>
      </c>
      <c r="O16" s="36">
        <v>5403.41</v>
      </c>
    </row>
    <row r="17" spans="1:15" ht="14.5" x14ac:dyDescent="0.35">
      <c r="A17" s="39" t="s">
        <v>813</v>
      </c>
      <c r="B17" s="41">
        <v>44956</v>
      </c>
      <c r="C17" s="41">
        <v>44963</v>
      </c>
      <c r="D17" s="42">
        <v>44963</v>
      </c>
      <c r="E17" s="42" t="s">
        <v>50</v>
      </c>
      <c r="F17" s="44" t="s">
        <v>47</v>
      </c>
      <c r="G17" s="44" t="s">
        <v>793</v>
      </c>
      <c r="H17" s="44" t="s">
        <v>22</v>
      </c>
      <c r="I17" s="44" t="s">
        <v>86</v>
      </c>
      <c r="J17" s="36">
        <v>850</v>
      </c>
      <c r="K17" s="36">
        <v>2317.19</v>
      </c>
      <c r="L17" s="36">
        <v>0</v>
      </c>
      <c r="M17" s="36">
        <v>0</v>
      </c>
      <c r="N17" s="36">
        <v>0</v>
      </c>
      <c r="O17" s="36">
        <v>3167.19</v>
      </c>
    </row>
    <row r="18" spans="1:15" ht="14.5" x14ac:dyDescent="0.35">
      <c r="A18" s="39" t="s">
        <v>814</v>
      </c>
      <c r="B18" s="41">
        <v>44956</v>
      </c>
      <c r="C18" s="41">
        <v>44963</v>
      </c>
      <c r="D18" s="42">
        <v>44963</v>
      </c>
      <c r="E18" s="42" t="s">
        <v>804</v>
      </c>
      <c r="F18" s="44" t="s">
        <v>47</v>
      </c>
      <c r="G18" s="44" t="s">
        <v>793</v>
      </c>
      <c r="H18" s="44" t="s">
        <v>22</v>
      </c>
      <c r="I18" s="41" t="s">
        <v>86</v>
      </c>
      <c r="J18" s="36">
        <v>780</v>
      </c>
      <c r="K18" s="36">
        <v>4150.54</v>
      </c>
      <c r="L18" s="36">
        <v>0</v>
      </c>
      <c r="M18" s="36">
        <v>0</v>
      </c>
      <c r="N18" s="36">
        <v>0</v>
      </c>
      <c r="O18" s="36">
        <v>4930.54</v>
      </c>
    </row>
    <row r="19" spans="1:15" ht="14.5" x14ac:dyDescent="0.35">
      <c r="A19" s="39" t="s">
        <v>815</v>
      </c>
      <c r="B19" s="41">
        <v>44957</v>
      </c>
      <c r="C19" s="41">
        <v>44964</v>
      </c>
      <c r="D19" s="42">
        <v>44966</v>
      </c>
      <c r="E19" s="42" t="s">
        <v>46</v>
      </c>
      <c r="F19" s="44" t="s">
        <v>47</v>
      </c>
      <c r="G19" s="44" t="s">
        <v>793</v>
      </c>
      <c r="H19" s="44" t="s">
        <v>22</v>
      </c>
      <c r="I19" s="44" t="s">
        <v>816</v>
      </c>
      <c r="J19" s="36">
        <v>1750</v>
      </c>
      <c r="K19" s="36">
        <v>5550.07</v>
      </c>
      <c r="L19" s="36">
        <v>0</v>
      </c>
      <c r="M19" s="36">
        <v>1071</v>
      </c>
      <c r="N19" s="36">
        <v>0</v>
      </c>
      <c r="O19" s="36">
        <v>8371.07</v>
      </c>
    </row>
    <row r="20" spans="1:15" ht="14.5" x14ac:dyDescent="0.35">
      <c r="A20" s="45" t="s">
        <v>817</v>
      </c>
      <c r="B20" s="41">
        <v>44957</v>
      </c>
      <c r="C20" s="41">
        <v>44963</v>
      </c>
      <c r="D20" s="41">
        <v>44963</v>
      </c>
      <c r="E20" s="42" t="s">
        <v>818</v>
      </c>
      <c r="F20" s="44" t="s">
        <v>47</v>
      </c>
      <c r="G20" s="44" t="s">
        <v>793</v>
      </c>
      <c r="H20" s="44" t="s">
        <v>22</v>
      </c>
      <c r="I20" s="41" t="s">
        <v>86</v>
      </c>
      <c r="J20" s="36">
        <v>780</v>
      </c>
      <c r="K20" s="36">
        <v>4541.54</v>
      </c>
      <c r="L20" s="36">
        <v>0</v>
      </c>
      <c r="M20" s="36">
        <v>0</v>
      </c>
      <c r="N20" s="36">
        <v>0</v>
      </c>
      <c r="O20" s="36">
        <v>5321.54</v>
      </c>
    </row>
    <row r="21" spans="1:15" ht="14.5" x14ac:dyDescent="0.35">
      <c r="A21" s="39" t="s">
        <v>819</v>
      </c>
      <c r="B21" s="41">
        <v>44957</v>
      </c>
      <c r="C21" s="41">
        <v>44962</v>
      </c>
      <c r="D21" s="42">
        <v>44963</v>
      </c>
      <c r="E21" s="42" t="s">
        <v>820</v>
      </c>
      <c r="F21" s="44" t="s">
        <v>47</v>
      </c>
      <c r="G21" s="44" t="s">
        <v>793</v>
      </c>
      <c r="H21" s="44" t="s">
        <v>22</v>
      </c>
      <c r="I21" s="44" t="s">
        <v>318</v>
      </c>
      <c r="J21" s="36">
        <v>1050</v>
      </c>
      <c r="K21" s="36">
        <v>4566.9400000000005</v>
      </c>
      <c r="L21" s="36">
        <v>0</v>
      </c>
      <c r="M21" s="36">
        <v>0</v>
      </c>
      <c r="N21" s="36">
        <v>0</v>
      </c>
      <c r="O21" s="36">
        <v>5616.9400000000005</v>
      </c>
    </row>
    <row r="22" spans="1:15" ht="14.5" x14ac:dyDescent="0.35">
      <c r="A22" s="39" t="s">
        <v>821</v>
      </c>
      <c r="B22" s="41">
        <v>44958</v>
      </c>
      <c r="C22" s="41">
        <v>44962</v>
      </c>
      <c r="D22" s="42">
        <v>44964</v>
      </c>
      <c r="E22" s="42" t="s">
        <v>822</v>
      </c>
      <c r="F22" s="44" t="s">
        <v>47</v>
      </c>
      <c r="G22" s="44" t="s">
        <v>793</v>
      </c>
      <c r="H22" s="44" t="s">
        <v>22</v>
      </c>
      <c r="I22" s="44" t="s">
        <v>823</v>
      </c>
      <c r="J22" s="36">
        <v>1900</v>
      </c>
      <c r="K22" s="36">
        <v>4266.32</v>
      </c>
      <c r="L22" s="36">
        <v>0</v>
      </c>
      <c r="M22" s="36">
        <v>0</v>
      </c>
      <c r="N22" s="36">
        <v>0</v>
      </c>
      <c r="O22" s="36">
        <v>6166.32</v>
      </c>
    </row>
    <row r="23" spans="1:15" ht="14.5" x14ac:dyDescent="0.35">
      <c r="A23" s="39" t="s">
        <v>824</v>
      </c>
      <c r="B23" s="41">
        <v>44958</v>
      </c>
      <c r="C23" s="41">
        <v>44962</v>
      </c>
      <c r="D23" s="42">
        <v>44963</v>
      </c>
      <c r="E23" s="42" t="s">
        <v>825</v>
      </c>
      <c r="F23" s="44" t="s">
        <v>47</v>
      </c>
      <c r="G23" s="44" t="s">
        <v>793</v>
      </c>
      <c r="H23" s="44" t="s">
        <v>22</v>
      </c>
      <c r="I23" s="44" t="s">
        <v>823</v>
      </c>
      <c r="J23" s="36">
        <v>1050</v>
      </c>
      <c r="K23" s="36">
        <v>5876.4800000000005</v>
      </c>
      <c r="L23" s="36">
        <v>0</v>
      </c>
      <c r="M23" s="36">
        <v>0</v>
      </c>
      <c r="N23" s="36">
        <v>0</v>
      </c>
      <c r="O23" s="36">
        <v>6926.4800000000005</v>
      </c>
    </row>
    <row r="24" spans="1:15" ht="14.5" x14ac:dyDescent="0.35">
      <c r="A24" s="45" t="s">
        <v>826</v>
      </c>
      <c r="B24" s="41">
        <v>44958</v>
      </c>
      <c r="C24" s="41">
        <v>44970</v>
      </c>
      <c r="D24" s="42">
        <v>44971</v>
      </c>
      <c r="E24" s="42" t="s">
        <v>102</v>
      </c>
      <c r="F24" s="44" t="s">
        <v>47</v>
      </c>
      <c r="G24" s="44" t="s">
        <v>793</v>
      </c>
      <c r="H24" s="44" t="s">
        <v>22</v>
      </c>
      <c r="I24" s="44" t="s">
        <v>218</v>
      </c>
      <c r="J24" s="36">
        <v>1400</v>
      </c>
      <c r="K24" s="36">
        <v>3116.4</v>
      </c>
      <c r="L24" s="36">
        <v>0</v>
      </c>
      <c r="M24" s="36">
        <v>0</v>
      </c>
      <c r="N24" s="36">
        <v>0</v>
      </c>
      <c r="O24" s="36">
        <v>4516.3999999999996</v>
      </c>
    </row>
    <row r="25" spans="1:15" ht="14.5" x14ac:dyDescent="0.35">
      <c r="A25" s="39" t="s">
        <v>827</v>
      </c>
      <c r="B25" s="41">
        <v>44958</v>
      </c>
      <c r="C25" s="41">
        <v>44970</v>
      </c>
      <c r="D25" s="42">
        <v>44971</v>
      </c>
      <c r="E25" s="42" t="s">
        <v>273</v>
      </c>
      <c r="F25" s="44" t="s">
        <v>47</v>
      </c>
      <c r="G25" s="44" t="s">
        <v>793</v>
      </c>
      <c r="H25" s="44" t="s">
        <v>22</v>
      </c>
      <c r="I25" s="44" t="s">
        <v>218</v>
      </c>
      <c r="J25" s="36">
        <v>1400</v>
      </c>
      <c r="K25" s="36">
        <v>3116.4</v>
      </c>
      <c r="L25" s="36">
        <v>0</v>
      </c>
      <c r="M25" s="36">
        <v>0</v>
      </c>
      <c r="N25" s="36">
        <v>0</v>
      </c>
      <c r="O25" s="36">
        <v>4516.3999999999996</v>
      </c>
    </row>
    <row r="26" spans="1:15" ht="14.5" x14ac:dyDescent="0.35">
      <c r="A26" s="45" t="s">
        <v>828</v>
      </c>
      <c r="B26" s="41">
        <v>44958</v>
      </c>
      <c r="C26" s="41">
        <v>44970</v>
      </c>
      <c r="D26" s="41">
        <v>44971</v>
      </c>
      <c r="E26" s="44" t="s">
        <v>820</v>
      </c>
      <c r="F26" s="44" t="s">
        <v>47</v>
      </c>
      <c r="G26" s="44" t="s">
        <v>793</v>
      </c>
      <c r="H26" s="44" t="s">
        <v>22</v>
      </c>
      <c r="I26" s="44" t="s">
        <v>829</v>
      </c>
      <c r="J26" s="36">
        <v>1400</v>
      </c>
      <c r="K26" s="36">
        <v>5197.68</v>
      </c>
      <c r="L26" s="36">
        <v>0</v>
      </c>
      <c r="M26" s="36">
        <v>0</v>
      </c>
      <c r="N26" s="36">
        <v>0</v>
      </c>
      <c r="O26" s="36">
        <v>6597.68</v>
      </c>
    </row>
    <row r="27" spans="1:15" ht="14.5" x14ac:dyDescent="0.35">
      <c r="A27" s="39" t="s">
        <v>830</v>
      </c>
      <c r="B27" s="41">
        <v>44959</v>
      </c>
      <c r="C27" s="41">
        <v>44997</v>
      </c>
      <c r="D27" s="41">
        <v>45000</v>
      </c>
      <c r="E27" s="42" t="s">
        <v>267</v>
      </c>
      <c r="F27" s="44" t="s">
        <v>47</v>
      </c>
      <c r="G27" s="44" t="s">
        <v>793</v>
      </c>
      <c r="H27" s="44" t="s">
        <v>22</v>
      </c>
      <c r="I27" s="44" t="s">
        <v>218</v>
      </c>
      <c r="J27" s="36">
        <v>2450</v>
      </c>
      <c r="K27" s="36">
        <v>1915.85</v>
      </c>
      <c r="L27" s="36">
        <v>0</v>
      </c>
      <c r="M27" s="36">
        <v>0</v>
      </c>
      <c r="N27" s="36">
        <v>0</v>
      </c>
      <c r="O27" s="36">
        <v>4365.8500000000004</v>
      </c>
    </row>
    <row r="28" spans="1:15" ht="14.5" x14ac:dyDescent="0.35">
      <c r="A28" s="45" t="s">
        <v>831</v>
      </c>
      <c r="B28" s="41">
        <v>44959</v>
      </c>
      <c r="C28" s="41">
        <v>44997</v>
      </c>
      <c r="D28" s="41">
        <v>44972</v>
      </c>
      <c r="E28" s="41" t="s">
        <v>276</v>
      </c>
      <c r="F28" s="44" t="s">
        <v>47</v>
      </c>
      <c r="G28" s="44" t="s">
        <v>793</v>
      </c>
      <c r="H28" s="44" t="s">
        <v>22</v>
      </c>
      <c r="I28" s="41" t="s">
        <v>218</v>
      </c>
      <c r="J28" s="36">
        <v>2450</v>
      </c>
      <c r="K28" s="36">
        <v>1915.85</v>
      </c>
      <c r="L28" s="36">
        <v>0</v>
      </c>
      <c r="M28" s="36">
        <v>0</v>
      </c>
      <c r="N28" s="36">
        <v>0</v>
      </c>
      <c r="O28" s="36">
        <v>4365.8500000000004</v>
      </c>
    </row>
    <row r="29" spans="1:15" ht="14.5" x14ac:dyDescent="0.35">
      <c r="A29" s="39" t="s">
        <v>832</v>
      </c>
      <c r="B29" s="41">
        <v>44967</v>
      </c>
      <c r="C29" s="41">
        <v>44971</v>
      </c>
      <c r="D29" s="41">
        <v>44972</v>
      </c>
      <c r="E29" s="42" t="s">
        <v>273</v>
      </c>
      <c r="F29" s="44" t="s">
        <v>47</v>
      </c>
      <c r="G29" s="44" t="s">
        <v>793</v>
      </c>
      <c r="H29" s="44" t="s">
        <v>22</v>
      </c>
      <c r="I29" s="44" t="s">
        <v>218</v>
      </c>
      <c r="J29" s="36">
        <v>0</v>
      </c>
      <c r="K29" s="36">
        <v>1117.98</v>
      </c>
      <c r="L29" s="36">
        <v>0</v>
      </c>
      <c r="M29" s="36">
        <v>0</v>
      </c>
      <c r="N29" s="36">
        <v>0</v>
      </c>
      <c r="O29" s="36">
        <v>1117.98</v>
      </c>
    </row>
    <row r="30" spans="1:15" ht="14.5" x14ac:dyDescent="0.35">
      <c r="A30" s="39" t="s">
        <v>833</v>
      </c>
      <c r="B30" s="41">
        <v>44963</v>
      </c>
      <c r="C30" s="41">
        <v>44983</v>
      </c>
      <c r="D30" s="41">
        <v>44992</v>
      </c>
      <c r="E30" s="44" t="s">
        <v>46</v>
      </c>
      <c r="F30" s="44" t="s">
        <v>47</v>
      </c>
      <c r="G30" s="44" t="s">
        <v>42</v>
      </c>
      <c r="H30" s="44" t="s">
        <v>22</v>
      </c>
      <c r="I30" s="44" t="s">
        <v>834</v>
      </c>
      <c r="J30" s="36">
        <v>13546.3</v>
      </c>
      <c r="K30" s="36">
        <v>17399.27</v>
      </c>
      <c r="L30" s="36">
        <v>22356.83</v>
      </c>
      <c r="M30" s="36">
        <v>1086.2</v>
      </c>
      <c r="N30" s="36">
        <v>361.05</v>
      </c>
      <c r="O30" s="36">
        <v>54923.409999999996</v>
      </c>
    </row>
    <row r="31" spans="1:15" ht="14.5" x14ac:dyDescent="0.35">
      <c r="A31" s="39" t="s">
        <v>835</v>
      </c>
      <c r="B31" s="41">
        <v>44963</v>
      </c>
      <c r="C31" s="41">
        <v>44983</v>
      </c>
      <c r="D31" s="41">
        <v>44964</v>
      </c>
      <c r="E31" s="42" t="s">
        <v>50</v>
      </c>
      <c r="F31" s="44" t="s">
        <v>47</v>
      </c>
      <c r="G31" s="44" t="s">
        <v>42</v>
      </c>
      <c r="H31" s="44" t="s">
        <v>22</v>
      </c>
      <c r="I31" s="41" t="s">
        <v>834</v>
      </c>
      <c r="J31" s="36">
        <v>16434.05</v>
      </c>
      <c r="K31" s="36">
        <v>18218.13</v>
      </c>
      <c r="L31" s="36">
        <v>22356.83</v>
      </c>
      <c r="M31" s="36">
        <v>0</v>
      </c>
      <c r="N31" s="36">
        <v>0</v>
      </c>
      <c r="O31" s="36">
        <v>57009.010000000009</v>
      </c>
    </row>
    <row r="32" spans="1:15" ht="14.5" x14ac:dyDescent="0.35">
      <c r="A32" s="39" t="s">
        <v>836</v>
      </c>
      <c r="B32" s="41">
        <v>44965</v>
      </c>
      <c r="C32" s="41">
        <v>44972</v>
      </c>
      <c r="D32" s="41">
        <v>44973</v>
      </c>
      <c r="E32" s="42" t="s">
        <v>273</v>
      </c>
      <c r="F32" s="44" t="s">
        <v>47</v>
      </c>
      <c r="G32" s="44" t="s">
        <v>793</v>
      </c>
      <c r="H32" s="44" t="s">
        <v>22</v>
      </c>
      <c r="I32" s="41" t="s">
        <v>86</v>
      </c>
      <c r="J32" s="36">
        <v>1560</v>
      </c>
      <c r="K32" s="36">
        <v>1974.71</v>
      </c>
      <c r="L32" s="36">
        <v>0</v>
      </c>
      <c r="M32" s="36">
        <v>0</v>
      </c>
      <c r="N32" s="36">
        <v>0</v>
      </c>
      <c r="O32" s="36">
        <v>3534.71</v>
      </c>
    </row>
    <row r="33" spans="1:15" ht="14.5" x14ac:dyDescent="0.35">
      <c r="A33" s="39" t="s">
        <v>837</v>
      </c>
      <c r="B33" s="41">
        <v>44965</v>
      </c>
      <c r="C33" s="41">
        <v>44972</v>
      </c>
      <c r="D33" s="41">
        <v>44973</v>
      </c>
      <c r="E33" s="44" t="s">
        <v>50</v>
      </c>
      <c r="F33" s="44" t="s">
        <v>47</v>
      </c>
      <c r="G33" s="44" t="s">
        <v>793</v>
      </c>
      <c r="H33" s="44" t="s">
        <v>22</v>
      </c>
      <c r="I33" s="44" t="s">
        <v>86</v>
      </c>
      <c r="J33" s="36">
        <v>1700</v>
      </c>
      <c r="K33" s="36">
        <v>3785.17</v>
      </c>
      <c r="L33" s="36">
        <v>0</v>
      </c>
      <c r="M33" s="36">
        <v>0</v>
      </c>
      <c r="N33" s="36">
        <v>0</v>
      </c>
      <c r="O33" s="36">
        <v>5485.17</v>
      </c>
    </row>
    <row r="34" spans="1:15" ht="14.5" x14ac:dyDescent="0.35">
      <c r="A34" s="39" t="s">
        <v>838</v>
      </c>
      <c r="B34" s="41">
        <v>44970</v>
      </c>
      <c r="C34" s="41">
        <v>44983</v>
      </c>
      <c r="D34" s="41">
        <v>44985</v>
      </c>
      <c r="E34" s="44" t="s">
        <v>27</v>
      </c>
      <c r="F34" s="44" t="s">
        <v>47</v>
      </c>
      <c r="G34" s="44" t="s">
        <v>793</v>
      </c>
      <c r="H34" s="44" t="s">
        <v>22</v>
      </c>
      <c r="I34" s="44" t="s">
        <v>248</v>
      </c>
      <c r="J34" s="36">
        <v>1400</v>
      </c>
      <c r="K34" s="36">
        <v>5583.48</v>
      </c>
      <c r="L34" s="36">
        <v>0</v>
      </c>
      <c r="M34" s="36">
        <v>0</v>
      </c>
      <c r="N34" s="36">
        <v>0</v>
      </c>
      <c r="O34" s="36">
        <v>6983.48</v>
      </c>
    </row>
    <row r="35" spans="1:15" ht="14.5" x14ac:dyDescent="0.35">
      <c r="A35" s="39" t="s">
        <v>839</v>
      </c>
      <c r="B35" s="41">
        <v>44970</v>
      </c>
      <c r="C35" s="41">
        <v>44985</v>
      </c>
      <c r="D35" s="41">
        <v>44987</v>
      </c>
      <c r="E35" s="42" t="s">
        <v>114</v>
      </c>
      <c r="F35" s="44" t="s">
        <v>47</v>
      </c>
      <c r="G35" s="44" t="s">
        <v>793</v>
      </c>
      <c r="H35" s="44" t="s">
        <v>22</v>
      </c>
      <c r="I35" s="41" t="s">
        <v>840</v>
      </c>
      <c r="J35" s="36">
        <v>1560</v>
      </c>
      <c r="K35" s="36">
        <v>641.37</v>
      </c>
      <c r="L35" s="36">
        <v>0</v>
      </c>
      <c r="M35" s="36">
        <v>0</v>
      </c>
      <c r="N35" s="36">
        <v>0</v>
      </c>
      <c r="O35" s="36">
        <v>2201.37</v>
      </c>
    </row>
    <row r="36" spans="1:15" ht="14.5" x14ac:dyDescent="0.35">
      <c r="A36" s="39" t="s">
        <v>841</v>
      </c>
      <c r="B36" s="41">
        <v>44971</v>
      </c>
      <c r="C36" s="41">
        <v>44972</v>
      </c>
      <c r="D36" s="41">
        <v>44972</v>
      </c>
      <c r="E36" s="42" t="s">
        <v>46</v>
      </c>
      <c r="F36" s="44" t="s">
        <v>47</v>
      </c>
      <c r="G36" s="44" t="s">
        <v>793</v>
      </c>
      <c r="H36" s="44" t="s">
        <v>22</v>
      </c>
      <c r="I36" s="41" t="s">
        <v>86</v>
      </c>
      <c r="J36" s="36">
        <v>780</v>
      </c>
      <c r="K36" s="36">
        <v>4734.4400000000005</v>
      </c>
      <c r="L36" s="36">
        <v>0</v>
      </c>
      <c r="M36" s="36">
        <v>0</v>
      </c>
      <c r="N36" s="36">
        <v>0</v>
      </c>
      <c r="O36" s="36">
        <v>5514.4400000000005</v>
      </c>
    </row>
    <row r="37" spans="1:15" ht="14.5" x14ac:dyDescent="0.35">
      <c r="A37" s="46" t="s">
        <v>842</v>
      </c>
      <c r="B37" s="41">
        <v>44981</v>
      </c>
      <c r="C37" s="41">
        <v>45004</v>
      </c>
      <c r="D37" s="41">
        <v>45009</v>
      </c>
      <c r="E37" s="44" t="s">
        <v>27</v>
      </c>
      <c r="F37" s="44" t="s">
        <v>47</v>
      </c>
      <c r="G37" s="44" t="s">
        <v>42</v>
      </c>
      <c r="H37" s="44" t="s">
        <v>22</v>
      </c>
      <c r="I37" s="44" t="s">
        <v>843</v>
      </c>
      <c r="J37" s="36">
        <v>6184.69</v>
      </c>
      <c r="K37" s="36">
        <v>17750.25</v>
      </c>
      <c r="L37" s="36">
        <v>3704.34</v>
      </c>
      <c r="M37" s="36">
        <v>0</v>
      </c>
      <c r="N37" s="36">
        <v>162.55000000000001</v>
      </c>
      <c r="O37" s="36">
        <v>27801.829999999998</v>
      </c>
    </row>
    <row r="38" spans="1:15" ht="14.5" x14ac:dyDescent="0.35">
      <c r="A38" s="46" t="s">
        <v>844</v>
      </c>
      <c r="B38" s="41">
        <v>44981</v>
      </c>
      <c r="C38" s="41">
        <v>45004</v>
      </c>
      <c r="D38" s="41">
        <v>45009</v>
      </c>
      <c r="E38" s="44" t="s">
        <v>866</v>
      </c>
      <c r="F38" s="44" t="s">
        <v>47</v>
      </c>
      <c r="G38" s="44" t="s">
        <v>42</v>
      </c>
      <c r="H38" s="44" t="s">
        <v>22</v>
      </c>
      <c r="I38" s="44" t="s">
        <v>843</v>
      </c>
      <c r="J38" s="36">
        <v>6184.69</v>
      </c>
      <c r="K38" s="36">
        <v>0</v>
      </c>
      <c r="L38" s="36">
        <v>3704.34</v>
      </c>
      <c r="M38" s="36">
        <v>0</v>
      </c>
      <c r="N38" s="36">
        <v>162.55000000000001</v>
      </c>
      <c r="O38" s="36">
        <v>27801.829999999998</v>
      </c>
    </row>
    <row r="39" spans="1:15" ht="14.5" x14ac:dyDescent="0.35">
      <c r="A39" s="46" t="s">
        <v>845</v>
      </c>
      <c r="B39" s="41">
        <v>44981</v>
      </c>
      <c r="C39" s="41">
        <v>44992</v>
      </c>
      <c r="D39" s="41">
        <v>44993</v>
      </c>
      <c r="E39" s="47" t="s">
        <v>50</v>
      </c>
      <c r="F39" s="44" t="s">
        <v>47</v>
      </c>
      <c r="G39" s="44" t="s">
        <v>42</v>
      </c>
      <c r="H39" s="44" t="s">
        <v>834</v>
      </c>
      <c r="I39" s="44" t="s">
        <v>1097</v>
      </c>
      <c r="J39" s="36">
        <v>3465</v>
      </c>
      <c r="K39" s="36">
        <v>2671.6</v>
      </c>
      <c r="L39" s="36">
        <v>4257.5</v>
      </c>
      <c r="M39" s="36">
        <v>0</v>
      </c>
      <c r="N39" s="36">
        <v>389.69</v>
      </c>
      <c r="O39" s="36">
        <v>25981.37</v>
      </c>
    </row>
    <row r="40" spans="1:15" ht="14.5" x14ac:dyDescent="0.35">
      <c r="A40" s="46" t="s">
        <v>846</v>
      </c>
      <c r="B40" s="40">
        <v>44984</v>
      </c>
      <c r="C40" s="41">
        <v>45000</v>
      </c>
      <c r="D40" s="41">
        <v>45001</v>
      </c>
      <c r="E40" s="47" t="s">
        <v>27</v>
      </c>
      <c r="F40" s="44" t="s">
        <v>47</v>
      </c>
      <c r="G40" s="44" t="s">
        <v>793</v>
      </c>
      <c r="H40" s="44" t="s">
        <v>22</v>
      </c>
      <c r="I40" s="44" t="s">
        <v>457</v>
      </c>
      <c r="J40" s="36">
        <v>1170</v>
      </c>
      <c r="K40" s="36">
        <v>2912.39</v>
      </c>
      <c r="L40" s="36">
        <v>0</v>
      </c>
      <c r="M40" s="36">
        <v>0</v>
      </c>
      <c r="N40" s="36">
        <v>0</v>
      </c>
      <c r="O40" s="36">
        <v>4082.39</v>
      </c>
    </row>
    <row r="41" spans="1:15" ht="14.5" x14ac:dyDescent="0.35">
      <c r="A41" s="46" t="s">
        <v>847</v>
      </c>
      <c r="B41" s="40">
        <v>44982</v>
      </c>
      <c r="C41" s="41">
        <v>44999</v>
      </c>
      <c r="D41" s="41">
        <v>45002</v>
      </c>
      <c r="E41" s="47" t="s">
        <v>848</v>
      </c>
      <c r="F41" s="44" t="s">
        <v>47</v>
      </c>
      <c r="G41" s="44" t="s">
        <v>793</v>
      </c>
      <c r="H41" s="44" t="s">
        <v>22</v>
      </c>
      <c r="I41" s="44" t="s">
        <v>457</v>
      </c>
      <c r="J41" s="36">
        <v>2730</v>
      </c>
      <c r="K41" s="36">
        <v>2926.49</v>
      </c>
      <c r="L41" s="36">
        <v>0</v>
      </c>
      <c r="M41" s="36">
        <v>0</v>
      </c>
      <c r="N41" s="36">
        <v>0</v>
      </c>
      <c r="O41" s="36">
        <v>5656.49</v>
      </c>
    </row>
    <row r="42" spans="1:15" ht="14.5" x14ac:dyDescent="0.35">
      <c r="A42" s="46" t="s">
        <v>105</v>
      </c>
      <c r="B42" s="40">
        <v>44982</v>
      </c>
      <c r="C42" s="41">
        <v>44999</v>
      </c>
      <c r="D42" s="41">
        <v>45002</v>
      </c>
      <c r="E42" s="47" t="s">
        <v>849</v>
      </c>
      <c r="F42" s="47" t="s">
        <v>47</v>
      </c>
      <c r="G42" s="44" t="s">
        <v>793</v>
      </c>
      <c r="H42" s="47" t="s">
        <v>100</v>
      </c>
      <c r="I42" s="44" t="s">
        <v>457</v>
      </c>
      <c r="J42" s="36">
        <v>2340</v>
      </c>
      <c r="K42" s="36">
        <v>3023.73</v>
      </c>
      <c r="L42" s="36">
        <v>0</v>
      </c>
      <c r="M42" s="36">
        <v>0</v>
      </c>
      <c r="N42" s="36">
        <v>0</v>
      </c>
      <c r="O42" s="36">
        <v>5363.73</v>
      </c>
    </row>
    <row r="43" spans="1:15" ht="14.5" x14ac:dyDescent="0.35">
      <c r="A43" s="46" t="s">
        <v>850</v>
      </c>
      <c r="B43" s="41">
        <v>44988</v>
      </c>
      <c r="C43" s="41">
        <v>44998</v>
      </c>
      <c r="D43" s="41">
        <v>44999</v>
      </c>
      <c r="E43" s="44" t="s">
        <v>851</v>
      </c>
      <c r="F43" s="44" t="s">
        <v>47</v>
      </c>
      <c r="G43" s="44" t="s">
        <v>793</v>
      </c>
      <c r="H43" s="44" t="s">
        <v>22</v>
      </c>
      <c r="I43" s="44" t="s">
        <v>86</v>
      </c>
      <c r="J43" s="36">
        <v>1170</v>
      </c>
      <c r="K43" s="36">
        <v>1011.08</v>
      </c>
      <c r="L43" s="36">
        <v>0</v>
      </c>
      <c r="M43" s="36">
        <v>0</v>
      </c>
      <c r="N43" s="36">
        <v>0</v>
      </c>
      <c r="O43" s="36">
        <v>2181.08</v>
      </c>
    </row>
    <row r="44" spans="1:15" ht="14.5" x14ac:dyDescent="0.35">
      <c r="A44" s="46" t="s">
        <v>852</v>
      </c>
      <c r="B44" s="41">
        <v>44988</v>
      </c>
      <c r="C44" s="41">
        <v>45016</v>
      </c>
      <c r="D44" s="41">
        <v>45016</v>
      </c>
      <c r="E44" s="47" t="s">
        <v>276</v>
      </c>
      <c r="F44" s="47" t="s">
        <v>47</v>
      </c>
      <c r="G44" s="44" t="s">
        <v>793</v>
      </c>
      <c r="H44" s="44" t="s">
        <v>22</v>
      </c>
      <c r="I44" s="44" t="s">
        <v>29</v>
      </c>
      <c r="J44" s="36">
        <v>780</v>
      </c>
      <c r="K44" s="36">
        <v>770.61</v>
      </c>
      <c r="L44" s="36">
        <v>0</v>
      </c>
      <c r="M44" s="36">
        <v>0</v>
      </c>
      <c r="N44" s="36">
        <v>0</v>
      </c>
      <c r="O44" s="36">
        <v>1550.6100000000001</v>
      </c>
    </row>
    <row r="45" spans="1:15" ht="14.5" x14ac:dyDescent="0.35">
      <c r="A45" s="46" t="s">
        <v>853</v>
      </c>
      <c r="B45" s="41">
        <v>44988</v>
      </c>
      <c r="C45" s="41">
        <v>44998</v>
      </c>
      <c r="D45" s="41">
        <v>44999</v>
      </c>
      <c r="E45" s="47" t="s">
        <v>685</v>
      </c>
      <c r="F45" s="47" t="s">
        <v>47</v>
      </c>
      <c r="G45" s="44" t="s">
        <v>793</v>
      </c>
      <c r="H45" s="44" t="s">
        <v>22</v>
      </c>
      <c r="I45" s="44" t="s">
        <v>86</v>
      </c>
      <c r="J45" s="36">
        <v>1170</v>
      </c>
      <c r="K45" s="36">
        <v>3700.2799999999997</v>
      </c>
      <c r="L45" s="36">
        <v>0</v>
      </c>
      <c r="M45" s="36">
        <v>0</v>
      </c>
      <c r="N45" s="36">
        <v>0</v>
      </c>
      <c r="O45" s="36">
        <v>4870.28</v>
      </c>
    </row>
    <row r="46" spans="1:15" ht="14.5" x14ac:dyDescent="0.35">
      <c r="A46" s="46" t="s">
        <v>854</v>
      </c>
      <c r="B46" s="41">
        <v>44988</v>
      </c>
      <c r="C46" s="41">
        <v>44992</v>
      </c>
      <c r="D46" s="41">
        <v>44993</v>
      </c>
      <c r="E46" s="44" t="s">
        <v>102</v>
      </c>
      <c r="F46" s="44" t="s">
        <v>47</v>
      </c>
      <c r="G46" s="44" t="s">
        <v>793</v>
      </c>
      <c r="H46" s="44" t="s">
        <v>22</v>
      </c>
      <c r="I46" s="44" t="s">
        <v>100</v>
      </c>
      <c r="J46" s="36">
        <v>1400</v>
      </c>
      <c r="K46" s="36">
        <v>2595.29</v>
      </c>
      <c r="L46" s="36">
        <v>0</v>
      </c>
      <c r="M46" s="36">
        <v>0</v>
      </c>
      <c r="N46" s="36">
        <v>0</v>
      </c>
      <c r="O46" s="36">
        <v>3995.29</v>
      </c>
    </row>
    <row r="47" spans="1:15" ht="14.5" x14ac:dyDescent="0.35">
      <c r="A47" s="46" t="s">
        <v>855</v>
      </c>
      <c r="B47" s="41">
        <v>44991</v>
      </c>
      <c r="C47" s="41">
        <v>44994</v>
      </c>
      <c r="D47" s="41">
        <v>44994</v>
      </c>
      <c r="E47" s="44" t="s">
        <v>796</v>
      </c>
      <c r="F47" s="44" t="s">
        <v>47</v>
      </c>
      <c r="G47" s="44" t="s">
        <v>793</v>
      </c>
      <c r="H47" s="44" t="s">
        <v>22</v>
      </c>
      <c r="I47" s="44" t="s">
        <v>86</v>
      </c>
      <c r="J47" s="36">
        <v>780</v>
      </c>
      <c r="K47" s="36">
        <v>3813.3100000000004</v>
      </c>
      <c r="L47" s="36">
        <v>0</v>
      </c>
      <c r="M47" s="36">
        <v>0</v>
      </c>
      <c r="N47" s="36">
        <v>0</v>
      </c>
      <c r="O47" s="36">
        <v>4593.3100000000004</v>
      </c>
    </row>
    <row r="48" spans="1:15" ht="14.5" x14ac:dyDescent="0.35">
      <c r="A48" s="46" t="s">
        <v>856</v>
      </c>
      <c r="B48" s="41">
        <v>44991</v>
      </c>
      <c r="C48" s="41">
        <v>44994</v>
      </c>
      <c r="D48" s="41">
        <v>44994</v>
      </c>
      <c r="E48" s="47" t="s">
        <v>27</v>
      </c>
      <c r="F48" s="47" t="s">
        <v>47</v>
      </c>
      <c r="G48" s="44" t="s">
        <v>793</v>
      </c>
      <c r="H48" s="44" t="s">
        <v>22</v>
      </c>
      <c r="I48" s="44" t="s">
        <v>86</v>
      </c>
      <c r="J48" s="36">
        <v>780</v>
      </c>
      <c r="K48" s="36">
        <v>4732.08</v>
      </c>
      <c r="L48" s="36">
        <v>0</v>
      </c>
      <c r="M48" s="36">
        <v>0</v>
      </c>
      <c r="N48" s="36">
        <v>0</v>
      </c>
      <c r="O48" s="36">
        <v>5512.08</v>
      </c>
    </row>
    <row r="49" spans="1:15" ht="14.5" x14ac:dyDescent="0.35">
      <c r="A49" s="46" t="s">
        <v>857</v>
      </c>
      <c r="B49" s="41">
        <v>44992</v>
      </c>
      <c r="C49" s="41">
        <v>44997</v>
      </c>
      <c r="D49" s="41">
        <v>45000</v>
      </c>
      <c r="E49" s="44" t="s">
        <v>146</v>
      </c>
      <c r="F49" s="44" t="s">
        <v>47</v>
      </c>
      <c r="G49" s="44" t="s">
        <v>793</v>
      </c>
      <c r="H49" s="44" t="s">
        <v>22</v>
      </c>
      <c r="I49" s="44" t="s">
        <v>218</v>
      </c>
      <c r="J49" s="36">
        <v>2450</v>
      </c>
      <c r="K49" s="36">
        <v>3269.33</v>
      </c>
      <c r="L49" s="36">
        <v>0</v>
      </c>
      <c r="M49" s="36">
        <v>0</v>
      </c>
      <c r="N49" s="36">
        <v>0</v>
      </c>
      <c r="O49" s="36">
        <v>5719.33</v>
      </c>
    </row>
    <row r="50" spans="1:15" ht="14.5" x14ac:dyDescent="0.35">
      <c r="A50" s="46" t="s">
        <v>858</v>
      </c>
      <c r="B50" s="41">
        <v>44994</v>
      </c>
      <c r="C50" s="41">
        <v>44998</v>
      </c>
      <c r="D50" s="41">
        <v>44998</v>
      </c>
      <c r="E50" s="47" t="s">
        <v>46</v>
      </c>
      <c r="F50" s="47" t="s">
        <v>20</v>
      </c>
      <c r="G50" s="44" t="s">
        <v>793</v>
      </c>
      <c r="H50" s="44" t="s">
        <v>22</v>
      </c>
      <c r="I50" s="41" t="s">
        <v>86</v>
      </c>
      <c r="J50" s="36">
        <v>780</v>
      </c>
      <c r="K50" s="36">
        <v>4451.1099999999997</v>
      </c>
      <c r="L50" s="36">
        <v>0</v>
      </c>
      <c r="M50" s="36">
        <v>0</v>
      </c>
      <c r="N50" s="36">
        <v>0</v>
      </c>
      <c r="O50" s="36">
        <v>5231.1099999999997</v>
      </c>
    </row>
    <row r="51" spans="1:15" ht="14.5" x14ac:dyDescent="0.35">
      <c r="A51" s="47" t="s">
        <v>859</v>
      </c>
      <c r="B51" s="41">
        <v>44994</v>
      </c>
      <c r="C51" s="41">
        <v>45016</v>
      </c>
      <c r="D51" s="41">
        <v>45016</v>
      </c>
      <c r="E51" s="47" t="s">
        <v>46</v>
      </c>
      <c r="F51" s="47" t="s">
        <v>47</v>
      </c>
      <c r="G51" s="44" t="s">
        <v>793</v>
      </c>
      <c r="H51" s="44" t="s">
        <v>22</v>
      </c>
      <c r="I51" s="41" t="s">
        <v>860</v>
      </c>
      <c r="J51" s="36">
        <v>780</v>
      </c>
      <c r="K51" s="36">
        <v>469.16</v>
      </c>
      <c r="L51" s="36">
        <v>0</v>
      </c>
      <c r="M51" s="36">
        <v>0</v>
      </c>
      <c r="N51" s="36">
        <v>0</v>
      </c>
      <c r="O51" s="36">
        <v>1249.1600000000001</v>
      </c>
    </row>
    <row r="52" spans="1:15" ht="14.5" x14ac:dyDescent="0.35">
      <c r="A52" s="47" t="s">
        <v>979</v>
      </c>
      <c r="B52" s="41">
        <v>44995</v>
      </c>
      <c r="C52" s="41">
        <v>45067</v>
      </c>
      <c r="D52" s="41">
        <v>45069</v>
      </c>
      <c r="E52" s="42" t="s">
        <v>891</v>
      </c>
      <c r="F52" s="44" t="s">
        <v>47</v>
      </c>
      <c r="G52" s="44" t="s">
        <v>793</v>
      </c>
      <c r="H52" s="44" t="s">
        <v>28</v>
      </c>
      <c r="I52" s="41" t="s">
        <v>86</v>
      </c>
      <c r="J52" s="36">
        <v>0</v>
      </c>
      <c r="K52" s="36">
        <v>379.18</v>
      </c>
      <c r="L52" s="36">
        <v>0</v>
      </c>
      <c r="M52" s="36">
        <v>0</v>
      </c>
      <c r="N52" s="36">
        <v>0</v>
      </c>
      <c r="O52" s="36">
        <v>379.18</v>
      </c>
    </row>
    <row r="53" spans="1:15" ht="14.5" x14ac:dyDescent="0.35">
      <c r="A53" s="47" t="s">
        <v>861</v>
      </c>
      <c r="B53" s="41">
        <v>44995</v>
      </c>
      <c r="C53" s="41">
        <v>45067</v>
      </c>
      <c r="D53" s="41">
        <v>45008</v>
      </c>
      <c r="E53" s="47" t="s">
        <v>862</v>
      </c>
      <c r="F53" s="47" t="s">
        <v>47</v>
      </c>
      <c r="G53" s="44" t="s">
        <v>793</v>
      </c>
      <c r="H53" s="44" t="s">
        <v>22</v>
      </c>
      <c r="I53" s="41" t="s">
        <v>86</v>
      </c>
      <c r="J53" s="36">
        <v>1950</v>
      </c>
      <c r="K53" s="36">
        <v>379.18</v>
      </c>
      <c r="L53" s="36">
        <v>0</v>
      </c>
      <c r="M53" s="36">
        <v>0</v>
      </c>
      <c r="N53" s="36">
        <v>0</v>
      </c>
      <c r="O53" s="36">
        <v>2329.1799999999998</v>
      </c>
    </row>
    <row r="54" spans="1:15" ht="14.5" x14ac:dyDescent="0.35">
      <c r="A54" s="47" t="s">
        <v>863</v>
      </c>
      <c r="B54" s="41">
        <v>44995</v>
      </c>
      <c r="C54" s="41">
        <v>45012</v>
      </c>
      <c r="D54" s="41">
        <v>45012</v>
      </c>
      <c r="E54" s="44" t="s">
        <v>27</v>
      </c>
      <c r="F54" s="44" t="s">
        <v>47</v>
      </c>
      <c r="G54" s="44" t="s">
        <v>793</v>
      </c>
      <c r="H54" s="44" t="s">
        <v>22</v>
      </c>
      <c r="I54" s="44" t="s">
        <v>86</v>
      </c>
      <c r="J54" s="36">
        <v>780</v>
      </c>
      <c r="K54" s="36">
        <v>1599.8600000000001</v>
      </c>
      <c r="L54" s="36">
        <v>0</v>
      </c>
      <c r="M54" s="36">
        <v>0</v>
      </c>
      <c r="N54" s="36">
        <v>0</v>
      </c>
      <c r="O54" s="36">
        <v>2379.86</v>
      </c>
    </row>
    <row r="55" spans="1:15" ht="14.5" x14ac:dyDescent="0.35">
      <c r="A55" s="47" t="s">
        <v>864</v>
      </c>
      <c r="B55" s="41">
        <v>44995</v>
      </c>
      <c r="C55" s="41">
        <v>45000</v>
      </c>
      <c r="D55" s="41">
        <v>45001</v>
      </c>
      <c r="E55" s="47" t="s">
        <v>46</v>
      </c>
      <c r="F55" s="47" t="s">
        <v>47</v>
      </c>
      <c r="G55" s="44" t="s">
        <v>793</v>
      </c>
      <c r="H55" s="44" t="s">
        <v>22</v>
      </c>
      <c r="I55" s="41" t="s">
        <v>286</v>
      </c>
      <c r="J55" s="36">
        <v>1050</v>
      </c>
      <c r="K55" s="36">
        <v>3342.21</v>
      </c>
      <c r="L55" s="36">
        <v>0</v>
      </c>
      <c r="M55" s="36">
        <v>0</v>
      </c>
      <c r="N55" s="36">
        <v>0</v>
      </c>
      <c r="O55" s="36">
        <v>4392.21</v>
      </c>
    </row>
    <row r="56" spans="1:15" ht="14.5" x14ac:dyDescent="0.35">
      <c r="A56" s="47" t="s">
        <v>865</v>
      </c>
      <c r="B56" s="41">
        <v>44995</v>
      </c>
      <c r="C56" s="41">
        <v>45000</v>
      </c>
      <c r="D56" s="41">
        <v>45001</v>
      </c>
      <c r="E56" s="47" t="s">
        <v>866</v>
      </c>
      <c r="F56" s="47" t="s">
        <v>47</v>
      </c>
      <c r="G56" s="44" t="s">
        <v>793</v>
      </c>
      <c r="H56" s="44" t="s">
        <v>22</v>
      </c>
      <c r="I56" s="41" t="s">
        <v>286</v>
      </c>
      <c r="J56" s="36">
        <v>1050</v>
      </c>
      <c r="K56" s="36">
        <v>3342.21</v>
      </c>
      <c r="L56" s="36">
        <v>0</v>
      </c>
      <c r="M56" s="36">
        <v>0</v>
      </c>
      <c r="N56" s="36">
        <v>0</v>
      </c>
      <c r="O56" s="36">
        <v>4392.21</v>
      </c>
    </row>
    <row r="57" spans="1:15" ht="14.5" x14ac:dyDescent="0.35">
      <c r="A57" s="47" t="s">
        <v>867</v>
      </c>
      <c r="B57" s="41">
        <v>44995</v>
      </c>
      <c r="C57" s="40">
        <v>45014</v>
      </c>
      <c r="D57" s="41">
        <v>45014</v>
      </c>
      <c r="E57" s="47" t="s">
        <v>27</v>
      </c>
      <c r="F57" s="47" t="s">
        <v>47</v>
      </c>
      <c r="G57" s="44" t="s">
        <v>793</v>
      </c>
      <c r="H57" s="44" t="s">
        <v>22</v>
      </c>
      <c r="I57" s="41" t="s">
        <v>86</v>
      </c>
      <c r="J57" s="36">
        <v>780</v>
      </c>
      <c r="K57" s="36">
        <v>1378.8600000000001</v>
      </c>
      <c r="L57" s="36">
        <v>0</v>
      </c>
      <c r="M57" s="36">
        <v>0</v>
      </c>
      <c r="N57" s="36">
        <v>0</v>
      </c>
      <c r="O57" s="36">
        <v>2158.86</v>
      </c>
    </row>
    <row r="58" spans="1:15" ht="14.5" x14ac:dyDescent="0.35">
      <c r="A58" s="47" t="s">
        <v>868</v>
      </c>
      <c r="B58" s="41">
        <v>44998</v>
      </c>
      <c r="C58" s="41">
        <v>45006</v>
      </c>
      <c r="D58" s="41">
        <v>45009</v>
      </c>
      <c r="E58" s="47" t="s">
        <v>102</v>
      </c>
      <c r="F58" s="47" t="s">
        <v>47</v>
      </c>
      <c r="G58" s="44" t="s">
        <v>793</v>
      </c>
      <c r="H58" s="44" t="s">
        <v>22</v>
      </c>
      <c r="I58" s="41" t="s">
        <v>100</v>
      </c>
      <c r="J58" s="36">
        <v>2800</v>
      </c>
      <c r="K58" s="36">
        <v>2129.3200000000002</v>
      </c>
      <c r="L58" s="36">
        <v>0</v>
      </c>
      <c r="M58" s="36">
        <v>0</v>
      </c>
      <c r="N58" s="36">
        <v>0</v>
      </c>
      <c r="O58" s="36">
        <v>4929.32</v>
      </c>
    </row>
    <row r="59" spans="1:15" ht="14.5" x14ac:dyDescent="0.35">
      <c r="A59" s="47" t="s">
        <v>869</v>
      </c>
      <c r="B59" s="41">
        <v>44998</v>
      </c>
      <c r="C59" s="41">
        <v>45006</v>
      </c>
      <c r="D59" s="41">
        <v>45009</v>
      </c>
      <c r="E59" s="47" t="s">
        <v>820</v>
      </c>
      <c r="F59" s="47" t="s">
        <v>47</v>
      </c>
      <c r="G59" s="44" t="s">
        <v>793</v>
      </c>
      <c r="H59" s="44" t="s">
        <v>22</v>
      </c>
      <c r="I59" s="41" t="s">
        <v>100</v>
      </c>
      <c r="J59" s="36">
        <v>2800</v>
      </c>
      <c r="K59" s="36">
        <v>2121.5100000000002</v>
      </c>
      <c r="L59" s="36">
        <v>0</v>
      </c>
      <c r="M59" s="36">
        <v>0</v>
      </c>
      <c r="N59" s="36">
        <v>0</v>
      </c>
      <c r="O59" s="36">
        <v>4921.51</v>
      </c>
    </row>
    <row r="60" spans="1:15" ht="14.5" x14ac:dyDescent="0.35">
      <c r="A60" s="47" t="s">
        <v>870</v>
      </c>
      <c r="B60" s="41">
        <v>44998</v>
      </c>
      <c r="C60" s="41">
        <v>45006</v>
      </c>
      <c r="D60" s="41">
        <v>45009</v>
      </c>
      <c r="E60" s="44" t="s">
        <v>273</v>
      </c>
      <c r="F60" s="44" t="s">
        <v>47</v>
      </c>
      <c r="G60" s="44" t="s">
        <v>793</v>
      </c>
      <c r="H60" s="44" t="s">
        <v>22</v>
      </c>
      <c r="I60" s="44" t="s">
        <v>100</v>
      </c>
      <c r="J60" s="36">
        <v>2100</v>
      </c>
      <c r="K60" s="36">
        <v>2004.73</v>
      </c>
      <c r="L60" s="36">
        <v>0</v>
      </c>
      <c r="M60" s="36">
        <v>0</v>
      </c>
      <c r="N60" s="36">
        <v>0</v>
      </c>
      <c r="O60" s="36">
        <v>4104.7299999999996</v>
      </c>
    </row>
    <row r="61" spans="1:15" ht="14.5" x14ac:dyDescent="0.35">
      <c r="A61" s="47" t="s">
        <v>871</v>
      </c>
      <c r="B61" s="41">
        <v>44998</v>
      </c>
      <c r="C61" s="41">
        <v>45019</v>
      </c>
      <c r="D61" s="41">
        <v>45020</v>
      </c>
      <c r="E61" s="42" t="s">
        <v>27</v>
      </c>
      <c r="F61" s="44" t="s">
        <v>47</v>
      </c>
      <c r="G61" s="44" t="s">
        <v>793</v>
      </c>
      <c r="H61" s="44" t="s">
        <v>22</v>
      </c>
      <c r="I61" s="41" t="s">
        <v>29</v>
      </c>
      <c r="J61" s="36">
        <v>1560</v>
      </c>
      <c r="K61" s="36">
        <v>1444.27</v>
      </c>
      <c r="L61" s="36">
        <v>0</v>
      </c>
      <c r="M61" s="36">
        <v>0</v>
      </c>
      <c r="N61" s="36">
        <v>0</v>
      </c>
      <c r="O61" s="36">
        <v>3004.27</v>
      </c>
    </row>
    <row r="62" spans="1:15" ht="14.5" x14ac:dyDescent="0.35">
      <c r="A62" s="47" t="s">
        <v>872</v>
      </c>
      <c r="B62" s="41">
        <v>44999</v>
      </c>
      <c r="C62" s="41">
        <v>45007</v>
      </c>
      <c r="D62" s="41">
        <v>45008</v>
      </c>
      <c r="E62" s="47" t="s">
        <v>50</v>
      </c>
      <c r="F62" s="47" t="s">
        <v>47</v>
      </c>
      <c r="G62" s="44" t="s">
        <v>793</v>
      </c>
      <c r="H62" s="44" t="s">
        <v>22</v>
      </c>
      <c r="I62" s="44" t="s">
        <v>100</v>
      </c>
      <c r="J62" s="36">
        <v>1610</v>
      </c>
      <c r="K62" s="36">
        <v>3472.35</v>
      </c>
      <c r="L62" s="36">
        <v>0</v>
      </c>
      <c r="M62" s="36">
        <v>0</v>
      </c>
      <c r="N62" s="36">
        <v>0</v>
      </c>
      <c r="O62" s="36">
        <v>5082.3500000000004</v>
      </c>
    </row>
    <row r="63" spans="1:15" ht="14.5" x14ac:dyDescent="0.35">
      <c r="A63" s="47" t="s">
        <v>873</v>
      </c>
      <c r="B63" s="41">
        <v>44999</v>
      </c>
      <c r="C63" s="41">
        <v>45012</v>
      </c>
      <c r="D63" s="41">
        <v>45012</v>
      </c>
      <c r="E63" s="47" t="s">
        <v>128</v>
      </c>
      <c r="F63" s="47" t="s">
        <v>47</v>
      </c>
      <c r="G63" s="44" t="s">
        <v>793</v>
      </c>
      <c r="H63" s="44" t="s">
        <v>22</v>
      </c>
      <c r="I63" s="41" t="s">
        <v>86</v>
      </c>
      <c r="J63" s="36">
        <v>780</v>
      </c>
      <c r="K63" s="36">
        <v>1164.51</v>
      </c>
      <c r="L63" s="36">
        <v>0</v>
      </c>
      <c r="M63" s="36">
        <v>0</v>
      </c>
      <c r="N63" s="36">
        <v>0</v>
      </c>
      <c r="O63" s="36">
        <v>1944.51</v>
      </c>
    </row>
    <row r="64" spans="1:15" ht="14.5" x14ac:dyDescent="0.35">
      <c r="A64" s="47" t="s">
        <v>874</v>
      </c>
      <c r="B64" s="41">
        <v>44999</v>
      </c>
      <c r="C64" s="41">
        <v>45007</v>
      </c>
      <c r="D64" s="41">
        <v>45007</v>
      </c>
      <c r="E64" s="44" t="s">
        <v>804</v>
      </c>
      <c r="F64" s="44" t="s">
        <v>47</v>
      </c>
      <c r="G64" s="44" t="s">
        <v>793</v>
      </c>
      <c r="H64" s="44" t="s">
        <v>22</v>
      </c>
      <c r="I64" s="44" t="s">
        <v>86</v>
      </c>
      <c r="J64" s="36">
        <v>780</v>
      </c>
      <c r="K64" s="36">
        <v>3782.81</v>
      </c>
      <c r="L64" s="36">
        <v>0</v>
      </c>
      <c r="M64" s="36">
        <v>0</v>
      </c>
      <c r="N64" s="36">
        <v>0</v>
      </c>
      <c r="O64" s="36">
        <v>4562.8099999999995</v>
      </c>
    </row>
    <row r="65" spans="1:15" ht="14.5" x14ac:dyDescent="0.35">
      <c r="A65" s="47" t="s">
        <v>875</v>
      </c>
      <c r="B65" s="41">
        <v>44999</v>
      </c>
      <c r="C65" s="41">
        <v>45007</v>
      </c>
      <c r="D65" s="41">
        <v>45008</v>
      </c>
      <c r="E65" s="47" t="s">
        <v>818</v>
      </c>
      <c r="F65" s="47" t="s">
        <v>47</v>
      </c>
      <c r="G65" s="44" t="s">
        <v>793</v>
      </c>
      <c r="H65" s="44" t="s">
        <v>22</v>
      </c>
      <c r="I65" s="44" t="s">
        <v>100</v>
      </c>
      <c r="J65" s="36">
        <v>1400</v>
      </c>
      <c r="K65" s="36">
        <v>2271.02</v>
      </c>
      <c r="L65" s="36">
        <v>0</v>
      </c>
      <c r="M65" s="36">
        <v>0</v>
      </c>
      <c r="N65" s="36">
        <v>0</v>
      </c>
      <c r="O65" s="36">
        <v>3671.02</v>
      </c>
    </row>
    <row r="66" spans="1:15" ht="14.5" x14ac:dyDescent="0.35">
      <c r="A66" s="47" t="s">
        <v>876</v>
      </c>
      <c r="B66" s="41">
        <v>45000</v>
      </c>
      <c r="C66" s="41">
        <v>45006</v>
      </c>
      <c r="D66" s="41">
        <v>45009</v>
      </c>
      <c r="E66" s="47" t="s">
        <v>877</v>
      </c>
      <c r="F66" s="47" t="s">
        <v>62</v>
      </c>
      <c r="G66" s="44" t="s">
        <v>793</v>
      </c>
      <c r="H66" s="47" t="s">
        <v>86</v>
      </c>
      <c r="I66" s="44" t="s">
        <v>184</v>
      </c>
      <c r="J66" s="36">
        <v>2450</v>
      </c>
      <c r="K66" s="36">
        <v>3968.6099999999997</v>
      </c>
      <c r="L66" s="36">
        <v>0</v>
      </c>
      <c r="M66" s="36">
        <v>0</v>
      </c>
      <c r="N66" s="36">
        <v>0</v>
      </c>
      <c r="O66" s="36">
        <v>6418.61</v>
      </c>
    </row>
    <row r="67" spans="1:15" ht="14.5" x14ac:dyDescent="0.35">
      <c r="A67" s="47" t="s">
        <v>878</v>
      </c>
      <c r="B67" s="41">
        <v>45000</v>
      </c>
      <c r="C67" s="41">
        <v>45006</v>
      </c>
      <c r="D67" s="41">
        <v>45009</v>
      </c>
      <c r="E67" s="47" t="s">
        <v>128</v>
      </c>
      <c r="F67" s="47" t="s">
        <v>47</v>
      </c>
      <c r="G67" s="44" t="s">
        <v>793</v>
      </c>
      <c r="H67" s="44" t="s">
        <v>22</v>
      </c>
      <c r="I67" s="44" t="s">
        <v>100</v>
      </c>
      <c r="J67" s="36">
        <v>2800</v>
      </c>
      <c r="K67" s="36">
        <v>2204.29</v>
      </c>
      <c r="L67" s="36">
        <v>0</v>
      </c>
      <c r="M67" s="36">
        <v>0</v>
      </c>
      <c r="N67" s="36">
        <v>0</v>
      </c>
      <c r="O67" s="36">
        <v>5004.29</v>
      </c>
    </row>
    <row r="68" spans="1:15" ht="14.5" x14ac:dyDescent="0.35">
      <c r="A68" s="47" t="s">
        <v>879</v>
      </c>
      <c r="B68" s="41">
        <v>45000</v>
      </c>
      <c r="C68" s="41">
        <v>45007</v>
      </c>
      <c r="D68" s="41">
        <v>45009</v>
      </c>
      <c r="E68" s="47" t="s">
        <v>46</v>
      </c>
      <c r="F68" s="47" t="s">
        <v>47</v>
      </c>
      <c r="G68" s="44" t="s">
        <v>793</v>
      </c>
      <c r="H68" s="44" t="s">
        <v>22</v>
      </c>
      <c r="I68" s="44" t="s">
        <v>880</v>
      </c>
      <c r="J68" s="36">
        <v>2180</v>
      </c>
      <c r="K68" s="36">
        <v>4005.9399999999996</v>
      </c>
      <c r="L68" s="36">
        <v>0</v>
      </c>
      <c r="M68" s="36">
        <v>0</v>
      </c>
      <c r="N68" s="36">
        <v>0</v>
      </c>
      <c r="O68" s="36">
        <v>6185.94</v>
      </c>
    </row>
    <row r="69" spans="1:15" ht="14.5" x14ac:dyDescent="0.35">
      <c r="A69" s="47" t="s">
        <v>881</v>
      </c>
      <c r="B69" s="41">
        <v>45001</v>
      </c>
      <c r="C69" s="41">
        <v>45002</v>
      </c>
      <c r="D69" s="41">
        <v>45003</v>
      </c>
      <c r="E69" s="47" t="s">
        <v>46</v>
      </c>
      <c r="F69" s="47" t="s">
        <v>47</v>
      </c>
      <c r="G69" s="44" t="s">
        <v>793</v>
      </c>
      <c r="H69" s="44" t="s">
        <v>22</v>
      </c>
      <c r="I69" s="44" t="s">
        <v>807</v>
      </c>
      <c r="J69" s="36">
        <v>1400</v>
      </c>
      <c r="K69" s="36">
        <v>0</v>
      </c>
      <c r="L69" s="36">
        <v>0</v>
      </c>
      <c r="M69" s="36">
        <v>600</v>
      </c>
      <c r="N69" s="36">
        <v>0</v>
      </c>
      <c r="O69" s="36">
        <v>2000</v>
      </c>
    </row>
    <row r="70" spans="1:15" ht="14.5" x14ac:dyDescent="0.35">
      <c r="A70" s="47" t="s">
        <v>882</v>
      </c>
      <c r="B70" s="41">
        <v>45001</v>
      </c>
      <c r="C70" s="41">
        <v>45014</v>
      </c>
      <c r="D70" s="41">
        <v>45015</v>
      </c>
      <c r="E70" s="47" t="s">
        <v>811</v>
      </c>
      <c r="F70" s="47" t="s">
        <v>47</v>
      </c>
      <c r="G70" s="44" t="s">
        <v>793</v>
      </c>
      <c r="H70" s="44" t="s">
        <v>22</v>
      </c>
      <c r="I70" s="44" t="s">
        <v>883</v>
      </c>
      <c r="J70" s="36">
        <v>1400</v>
      </c>
      <c r="K70" s="36">
        <v>4003.92</v>
      </c>
      <c r="L70" s="36">
        <v>0</v>
      </c>
      <c r="M70" s="36">
        <v>2146.1999999999998</v>
      </c>
      <c r="N70" s="36">
        <v>0</v>
      </c>
      <c r="O70" s="36">
        <v>7550.12</v>
      </c>
    </row>
    <row r="71" spans="1:15" ht="14.5" x14ac:dyDescent="0.35">
      <c r="A71" s="47" t="s">
        <v>884</v>
      </c>
      <c r="B71" s="41">
        <v>45002</v>
      </c>
      <c r="C71" s="41">
        <v>45013</v>
      </c>
      <c r="D71" s="41">
        <v>45014</v>
      </c>
      <c r="E71" s="47" t="s">
        <v>804</v>
      </c>
      <c r="F71" s="47" t="s">
        <v>47</v>
      </c>
      <c r="G71" s="44" t="s">
        <v>793</v>
      </c>
      <c r="H71" s="44" t="s">
        <v>22</v>
      </c>
      <c r="I71" s="44" t="s">
        <v>86</v>
      </c>
      <c r="J71" s="36">
        <v>1170</v>
      </c>
      <c r="K71" s="36">
        <v>1836.26</v>
      </c>
      <c r="L71" s="36">
        <v>0</v>
      </c>
      <c r="M71" s="36">
        <v>0</v>
      </c>
      <c r="N71" s="36">
        <v>0</v>
      </c>
      <c r="O71" s="36">
        <v>3006.26</v>
      </c>
    </row>
    <row r="72" spans="1:15" ht="14.5" x14ac:dyDescent="0.35">
      <c r="A72" s="47" t="s">
        <v>885</v>
      </c>
      <c r="B72" s="41">
        <v>45002</v>
      </c>
      <c r="C72" s="41">
        <v>45013</v>
      </c>
      <c r="D72" s="41">
        <v>45014</v>
      </c>
      <c r="E72" s="47" t="s">
        <v>886</v>
      </c>
      <c r="F72" s="47" t="s">
        <v>47</v>
      </c>
      <c r="G72" s="44" t="s">
        <v>793</v>
      </c>
      <c r="H72" s="44" t="s">
        <v>22</v>
      </c>
      <c r="I72" s="44" t="s">
        <v>86</v>
      </c>
      <c r="J72" s="36">
        <v>1170</v>
      </c>
      <c r="K72" s="36">
        <v>1836.26</v>
      </c>
      <c r="L72" s="36">
        <v>0</v>
      </c>
      <c r="M72" s="36">
        <v>0</v>
      </c>
      <c r="N72" s="36">
        <v>0</v>
      </c>
      <c r="O72" s="36">
        <v>3006.26</v>
      </c>
    </row>
    <row r="73" spans="1:15" ht="14.5" x14ac:dyDescent="0.35">
      <c r="A73" s="47" t="s">
        <v>887</v>
      </c>
      <c r="B73" s="41">
        <v>45005</v>
      </c>
      <c r="C73" s="41">
        <v>45011</v>
      </c>
      <c r="D73" s="41">
        <v>45012</v>
      </c>
      <c r="E73" s="47" t="s">
        <v>888</v>
      </c>
      <c r="F73" s="47" t="s">
        <v>47</v>
      </c>
      <c r="G73" s="44" t="s">
        <v>793</v>
      </c>
      <c r="H73" s="44" t="s">
        <v>22</v>
      </c>
      <c r="I73" s="44" t="s">
        <v>86</v>
      </c>
      <c r="J73" s="36">
        <v>1170</v>
      </c>
      <c r="K73" s="36">
        <v>3874.08</v>
      </c>
      <c r="L73" s="36">
        <v>0</v>
      </c>
      <c r="M73" s="36">
        <v>0</v>
      </c>
      <c r="N73" s="36">
        <v>0</v>
      </c>
      <c r="O73" s="36">
        <v>5044.08</v>
      </c>
    </row>
    <row r="74" spans="1:15" ht="14.5" x14ac:dyDescent="0.35">
      <c r="A74" s="47" t="s">
        <v>889</v>
      </c>
      <c r="B74" s="41">
        <v>45005</v>
      </c>
      <c r="C74" s="41">
        <v>45011</v>
      </c>
      <c r="D74" s="41">
        <v>45012</v>
      </c>
      <c r="E74" s="47" t="s">
        <v>133</v>
      </c>
      <c r="F74" s="47" t="s">
        <v>47</v>
      </c>
      <c r="G74" s="44" t="s">
        <v>793</v>
      </c>
      <c r="H74" s="44" t="s">
        <v>22</v>
      </c>
      <c r="I74" s="44" t="s">
        <v>86</v>
      </c>
      <c r="J74" s="36">
        <v>1170</v>
      </c>
      <c r="K74" s="36">
        <v>3874.08</v>
      </c>
      <c r="L74" s="36">
        <v>0</v>
      </c>
      <c r="M74" s="36">
        <v>0</v>
      </c>
      <c r="N74" s="36">
        <v>0</v>
      </c>
      <c r="O74" s="36">
        <v>5044.08</v>
      </c>
    </row>
    <row r="75" spans="1:15" ht="14.5" x14ac:dyDescent="0.35">
      <c r="A75" s="47" t="s">
        <v>890</v>
      </c>
      <c r="B75" s="41">
        <v>45006</v>
      </c>
      <c r="C75" s="40">
        <v>45012</v>
      </c>
      <c r="D75" s="41">
        <v>45014</v>
      </c>
      <c r="E75" s="47" t="s">
        <v>891</v>
      </c>
      <c r="F75" s="47" t="s">
        <v>47</v>
      </c>
      <c r="G75" s="44" t="s">
        <v>793</v>
      </c>
      <c r="H75" s="44" t="s">
        <v>22</v>
      </c>
      <c r="I75" s="44" t="s">
        <v>86</v>
      </c>
      <c r="J75" s="36">
        <v>1950</v>
      </c>
      <c r="K75" s="36">
        <v>2018.16</v>
      </c>
      <c r="L75" s="36">
        <v>0</v>
      </c>
      <c r="M75" s="36">
        <v>0</v>
      </c>
      <c r="N75" s="36">
        <v>0</v>
      </c>
      <c r="O75" s="36">
        <v>3968.16</v>
      </c>
    </row>
    <row r="76" spans="1:15" ht="14.5" x14ac:dyDescent="0.35">
      <c r="A76" s="47" t="s">
        <v>892</v>
      </c>
      <c r="B76" s="41">
        <v>45007</v>
      </c>
      <c r="C76" s="41">
        <v>45008</v>
      </c>
      <c r="D76" s="41">
        <v>45010</v>
      </c>
      <c r="E76" s="47" t="s">
        <v>46</v>
      </c>
      <c r="F76" s="47" t="s">
        <v>47</v>
      </c>
      <c r="G76" s="44" t="s">
        <v>793</v>
      </c>
      <c r="H76" s="47" t="s">
        <v>100</v>
      </c>
      <c r="I76" s="44" t="s">
        <v>28</v>
      </c>
      <c r="J76" s="36">
        <v>1050</v>
      </c>
      <c r="K76" s="36">
        <v>6677.21</v>
      </c>
      <c r="L76" s="36">
        <v>0</v>
      </c>
      <c r="M76" s="36">
        <v>0</v>
      </c>
      <c r="N76" s="36">
        <v>0</v>
      </c>
      <c r="O76" s="36">
        <v>7727.21</v>
      </c>
    </row>
    <row r="77" spans="1:15" ht="14.5" x14ac:dyDescent="0.35">
      <c r="A77" s="47" t="s">
        <v>893</v>
      </c>
      <c r="B77" s="41">
        <v>45007</v>
      </c>
      <c r="C77" s="41">
        <v>45008</v>
      </c>
      <c r="D77" s="41">
        <v>45010</v>
      </c>
      <c r="E77" s="47" t="s">
        <v>50</v>
      </c>
      <c r="F77" s="47" t="s">
        <v>47</v>
      </c>
      <c r="G77" s="44" t="s">
        <v>793</v>
      </c>
      <c r="H77" s="47" t="s">
        <v>100</v>
      </c>
      <c r="I77" s="44" t="s">
        <v>248</v>
      </c>
      <c r="J77" s="36">
        <v>1140</v>
      </c>
      <c r="K77" s="36">
        <v>6677.21</v>
      </c>
      <c r="L77" s="36">
        <v>0</v>
      </c>
      <c r="M77" s="36">
        <v>0</v>
      </c>
      <c r="N77" s="36">
        <v>0</v>
      </c>
      <c r="O77" s="36">
        <v>7817.21</v>
      </c>
    </row>
    <row r="78" spans="1:15" ht="14.5" x14ac:dyDescent="0.35">
      <c r="A78" s="47" t="s">
        <v>894</v>
      </c>
      <c r="B78" s="41">
        <v>45007</v>
      </c>
      <c r="C78" s="41">
        <v>45008</v>
      </c>
      <c r="D78" s="41">
        <v>45010</v>
      </c>
      <c r="E78" s="47" t="s">
        <v>804</v>
      </c>
      <c r="F78" s="47" t="s">
        <v>47</v>
      </c>
      <c r="G78" s="44" t="s">
        <v>793</v>
      </c>
      <c r="H78" s="44" t="s">
        <v>22</v>
      </c>
      <c r="I78" s="44" t="s">
        <v>248</v>
      </c>
      <c r="J78" s="48">
        <v>1400</v>
      </c>
      <c r="K78" s="36">
        <v>6677.21</v>
      </c>
      <c r="L78" s="36">
        <v>0</v>
      </c>
      <c r="M78" s="36">
        <v>0</v>
      </c>
      <c r="N78" s="36">
        <v>0</v>
      </c>
      <c r="O78" s="36">
        <v>8077.21</v>
      </c>
    </row>
    <row r="79" spans="1:15" ht="14.5" x14ac:dyDescent="0.35">
      <c r="A79" s="47" t="s">
        <v>895</v>
      </c>
      <c r="B79" s="41">
        <v>45007</v>
      </c>
      <c r="C79" s="41">
        <v>45008</v>
      </c>
      <c r="D79" s="41">
        <v>45010</v>
      </c>
      <c r="E79" s="47" t="s">
        <v>818</v>
      </c>
      <c r="F79" s="47" t="s">
        <v>47</v>
      </c>
      <c r="G79" s="44" t="s">
        <v>793</v>
      </c>
      <c r="H79" s="47" t="s">
        <v>100</v>
      </c>
      <c r="I79" s="44" t="s">
        <v>248</v>
      </c>
      <c r="J79" s="48">
        <v>1050</v>
      </c>
      <c r="K79" s="36">
        <v>6677.21</v>
      </c>
      <c r="L79" s="36">
        <v>0</v>
      </c>
      <c r="M79" s="36">
        <v>0</v>
      </c>
      <c r="N79" s="36">
        <v>0</v>
      </c>
      <c r="O79" s="36">
        <v>7727.21</v>
      </c>
    </row>
    <row r="80" spans="1:15" ht="14.5" x14ac:dyDescent="0.35">
      <c r="A80" s="47" t="s">
        <v>896</v>
      </c>
      <c r="B80" s="41">
        <v>45007</v>
      </c>
      <c r="C80" s="41">
        <v>45008</v>
      </c>
      <c r="D80" s="41">
        <v>45010</v>
      </c>
      <c r="E80" s="47" t="s">
        <v>822</v>
      </c>
      <c r="F80" s="47" t="s">
        <v>47</v>
      </c>
      <c r="G80" s="44" t="s">
        <v>793</v>
      </c>
      <c r="H80" s="44" t="s">
        <v>22</v>
      </c>
      <c r="I80" s="44" t="s">
        <v>248</v>
      </c>
      <c r="J80" s="48">
        <v>1900</v>
      </c>
      <c r="K80" s="36">
        <v>6816.0499999999993</v>
      </c>
      <c r="L80" s="36">
        <v>0</v>
      </c>
      <c r="M80" s="36">
        <v>0</v>
      </c>
      <c r="N80" s="36">
        <v>0</v>
      </c>
      <c r="O80" s="36">
        <v>8716.0499999999993</v>
      </c>
    </row>
    <row r="81" spans="1:15" ht="14.5" x14ac:dyDescent="0.35">
      <c r="A81" s="47" t="s">
        <v>897</v>
      </c>
      <c r="B81" s="41">
        <v>45007</v>
      </c>
      <c r="C81" s="41">
        <v>45026</v>
      </c>
      <c r="D81" s="41">
        <v>45028</v>
      </c>
      <c r="E81" s="42" t="s">
        <v>848</v>
      </c>
      <c r="F81" s="44" t="s">
        <v>47</v>
      </c>
      <c r="G81" s="44" t="s">
        <v>793</v>
      </c>
      <c r="H81" s="44" t="s">
        <v>22</v>
      </c>
      <c r="I81" s="41" t="s">
        <v>67</v>
      </c>
      <c r="J81" s="36">
        <v>1950</v>
      </c>
      <c r="K81" s="36">
        <v>1213.57</v>
      </c>
      <c r="L81" s="36">
        <v>0</v>
      </c>
      <c r="M81" s="36">
        <v>0</v>
      </c>
      <c r="N81" s="36">
        <v>0</v>
      </c>
      <c r="O81" s="36">
        <v>3163.5699999999997</v>
      </c>
    </row>
    <row r="82" spans="1:15" ht="14.5" x14ac:dyDescent="0.35">
      <c r="A82" s="47" t="s">
        <v>898</v>
      </c>
      <c r="B82" s="41">
        <v>45007</v>
      </c>
      <c r="C82" s="41">
        <v>45026</v>
      </c>
      <c r="D82" s="41">
        <v>45028</v>
      </c>
      <c r="E82" s="42" t="s">
        <v>849</v>
      </c>
      <c r="F82" s="44" t="s">
        <v>47</v>
      </c>
      <c r="G82" s="44" t="s">
        <v>793</v>
      </c>
      <c r="H82" s="44" t="s">
        <v>100</v>
      </c>
      <c r="I82" s="41" t="s">
        <v>67</v>
      </c>
      <c r="J82" s="36">
        <v>1950</v>
      </c>
      <c r="K82" s="36">
        <v>812.48</v>
      </c>
      <c r="L82" s="36">
        <v>0</v>
      </c>
      <c r="M82" s="36">
        <v>0</v>
      </c>
      <c r="N82" s="36">
        <v>0</v>
      </c>
      <c r="O82" s="36">
        <v>2762.48</v>
      </c>
    </row>
    <row r="83" spans="1:15" ht="14.5" x14ac:dyDescent="0.35">
      <c r="A83" s="47" t="s">
        <v>899</v>
      </c>
      <c r="B83" s="41">
        <v>45007</v>
      </c>
      <c r="C83" s="41">
        <v>45008</v>
      </c>
      <c r="D83" s="41">
        <v>45010</v>
      </c>
      <c r="E83" s="47" t="s">
        <v>900</v>
      </c>
      <c r="F83" s="47" t="s">
        <v>47</v>
      </c>
      <c r="G83" s="44" t="s">
        <v>793</v>
      </c>
      <c r="H83" s="44" t="s">
        <v>22</v>
      </c>
      <c r="I83" s="44" t="s">
        <v>248</v>
      </c>
      <c r="J83" s="48">
        <v>1900</v>
      </c>
      <c r="K83" s="36">
        <v>6816.0499999999993</v>
      </c>
      <c r="L83" s="36">
        <v>0</v>
      </c>
      <c r="M83" s="36">
        <v>0</v>
      </c>
      <c r="N83" s="36">
        <v>0</v>
      </c>
      <c r="O83" s="36">
        <v>8566.0499999999993</v>
      </c>
    </row>
    <row r="84" spans="1:15" ht="14.5" x14ac:dyDescent="0.35">
      <c r="A84" s="47" t="s">
        <v>980</v>
      </c>
      <c r="B84" s="41">
        <v>45008</v>
      </c>
      <c r="C84" s="41">
        <v>45062</v>
      </c>
      <c r="D84" s="41">
        <v>45066</v>
      </c>
      <c r="E84" s="42" t="s">
        <v>790</v>
      </c>
      <c r="F84" s="44" t="s">
        <v>47</v>
      </c>
      <c r="G84" s="44" t="s">
        <v>791</v>
      </c>
      <c r="H84" s="44" t="s">
        <v>28</v>
      </c>
      <c r="I84" s="41" t="s">
        <v>100</v>
      </c>
      <c r="J84" s="36">
        <v>4150</v>
      </c>
      <c r="K84" s="36">
        <v>804.3</v>
      </c>
      <c r="L84" s="36">
        <v>0</v>
      </c>
      <c r="M84" s="36">
        <v>0</v>
      </c>
      <c r="N84" s="36">
        <v>0</v>
      </c>
      <c r="O84" s="36">
        <v>4954.3</v>
      </c>
    </row>
    <row r="85" spans="1:15" ht="14.5" x14ac:dyDescent="0.35">
      <c r="A85" s="47" t="s">
        <v>981</v>
      </c>
      <c r="B85" s="41">
        <v>45008</v>
      </c>
      <c r="C85" s="41">
        <v>45062</v>
      </c>
      <c r="D85" s="41">
        <v>45066</v>
      </c>
      <c r="E85" s="42" t="s">
        <v>982</v>
      </c>
      <c r="F85" s="44" t="s">
        <v>47</v>
      </c>
      <c r="G85" s="44" t="s">
        <v>791</v>
      </c>
      <c r="H85" s="44" t="s">
        <v>28</v>
      </c>
      <c r="I85" s="41" t="s">
        <v>100</v>
      </c>
      <c r="J85" s="36">
        <v>4150</v>
      </c>
      <c r="K85" s="36">
        <v>913.56</v>
      </c>
      <c r="L85" s="36">
        <v>0</v>
      </c>
      <c r="M85" s="36">
        <v>0</v>
      </c>
      <c r="N85" s="36">
        <v>0</v>
      </c>
      <c r="O85" s="36">
        <v>5063.5599999999995</v>
      </c>
    </row>
    <row r="86" spans="1:15" ht="14.5" x14ac:dyDescent="0.35">
      <c r="A86" s="47" t="s">
        <v>901</v>
      </c>
      <c r="B86" s="41">
        <v>45008</v>
      </c>
      <c r="C86" s="41">
        <v>45008</v>
      </c>
      <c r="D86" s="41">
        <v>45008</v>
      </c>
      <c r="E86" s="47" t="s">
        <v>50</v>
      </c>
      <c r="F86" s="47" t="s">
        <v>47</v>
      </c>
      <c r="G86" s="44" t="s">
        <v>793</v>
      </c>
      <c r="H86" s="47" t="s">
        <v>100</v>
      </c>
      <c r="I86" s="44" t="s">
        <v>22</v>
      </c>
      <c r="J86" s="36">
        <v>0</v>
      </c>
      <c r="K86" s="36">
        <v>1305.47</v>
      </c>
      <c r="L86" s="36">
        <v>0</v>
      </c>
      <c r="M86" s="36">
        <v>0</v>
      </c>
      <c r="N86" s="36">
        <v>0</v>
      </c>
      <c r="O86" s="36">
        <v>1305.47</v>
      </c>
    </row>
    <row r="87" spans="1:15" ht="14.5" x14ac:dyDescent="0.35">
      <c r="A87" s="47" t="s">
        <v>902</v>
      </c>
      <c r="B87" s="41">
        <v>45009</v>
      </c>
      <c r="C87" s="41">
        <v>45009</v>
      </c>
      <c r="D87" s="41">
        <v>45009</v>
      </c>
      <c r="E87" s="47" t="s">
        <v>50</v>
      </c>
      <c r="F87" s="47" t="s">
        <v>47</v>
      </c>
      <c r="G87" s="44" t="s">
        <v>793</v>
      </c>
      <c r="H87" s="44" t="s">
        <v>22</v>
      </c>
      <c r="I87" s="44" t="s">
        <v>248</v>
      </c>
      <c r="J87" s="36">
        <v>0</v>
      </c>
      <c r="K87" s="36">
        <v>2618.69</v>
      </c>
      <c r="L87" s="36">
        <v>0</v>
      </c>
      <c r="M87" s="36">
        <v>0</v>
      </c>
      <c r="N87" s="36">
        <v>0</v>
      </c>
      <c r="O87" s="36">
        <v>2618.69</v>
      </c>
    </row>
    <row r="88" spans="1:15" ht="14.5" x14ac:dyDescent="0.35">
      <c r="A88" s="47" t="s">
        <v>903</v>
      </c>
      <c r="B88" s="41">
        <v>45008</v>
      </c>
      <c r="C88" s="41">
        <v>45021</v>
      </c>
      <c r="D88" s="41">
        <v>45021</v>
      </c>
      <c r="E88" s="42" t="s">
        <v>133</v>
      </c>
      <c r="F88" s="44" t="s">
        <v>47</v>
      </c>
      <c r="G88" s="44" t="s">
        <v>793</v>
      </c>
      <c r="H88" s="44" t="s">
        <v>22</v>
      </c>
      <c r="I88" s="41" t="s">
        <v>904</v>
      </c>
      <c r="J88" s="36">
        <v>700</v>
      </c>
      <c r="K88" s="36">
        <v>1609.6799999999998</v>
      </c>
      <c r="L88" s="36">
        <v>0</v>
      </c>
      <c r="M88" s="36">
        <v>0</v>
      </c>
      <c r="N88" s="36">
        <v>0</v>
      </c>
      <c r="O88" s="36">
        <v>2309.6799999999998</v>
      </c>
    </row>
    <row r="89" spans="1:15" ht="14.5" x14ac:dyDescent="0.35">
      <c r="A89" s="47" t="s">
        <v>905</v>
      </c>
      <c r="B89" s="41">
        <v>45009</v>
      </c>
      <c r="C89" s="41">
        <v>45027</v>
      </c>
      <c r="D89" s="41">
        <v>45029</v>
      </c>
      <c r="E89" s="42" t="s">
        <v>130</v>
      </c>
      <c r="F89" s="44" t="s">
        <v>47</v>
      </c>
      <c r="G89" s="44" t="s">
        <v>793</v>
      </c>
      <c r="H89" s="44" t="s">
        <v>22</v>
      </c>
      <c r="I89" s="41" t="s">
        <v>184</v>
      </c>
      <c r="J89" s="36">
        <v>1750</v>
      </c>
      <c r="K89" s="36">
        <v>219.37</v>
      </c>
      <c r="L89" s="36">
        <v>0</v>
      </c>
      <c r="M89" s="36">
        <v>0</v>
      </c>
      <c r="N89" s="36">
        <v>0</v>
      </c>
      <c r="O89" s="36">
        <v>1969.37</v>
      </c>
    </row>
    <row r="90" spans="1:15" ht="14.5" x14ac:dyDescent="0.35">
      <c r="A90" s="47" t="s">
        <v>906</v>
      </c>
      <c r="B90" s="41">
        <v>45009</v>
      </c>
      <c r="C90" s="41">
        <v>45012</v>
      </c>
      <c r="D90" s="41">
        <v>45016</v>
      </c>
      <c r="E90" s="47" t="s">
        <v>907</v>
      </c>
      <c r="F90" s="47" t="s">
        <v>62</v>
      </c>
      <c r="G90" s="44" t="s">
        <v>793</v>
      </c>
      <c r="H90" s="44" t="s">
        <v>22</v>
      </c>
      <c r="I90" s="44" t="s">
        <v>86</v>
      </c>
      <c r="J90" s="36">
        <v>3900</v>
      </c>
      <c r="K90" s="36">
        <v>4455.4799999999996</v>
      </c>
      <c r="L90" s="36">
        <v>0</v>
      </c>
      <c r="M90" s="36">
        <v>0</v>
      </c>
      <c r="N90" s="36">
        <v>0</v>
      </c>
      <c r="O90" s="36">
        <v>8355.48</v>
      </c>
    </row>
    <row r="91" spans="1:15" ht="14.5" x14ac:dyDescent="0.35">
      <c r="A91" s="47" t="s">
        <v>908</v>
      </c>
      <c r="B91" s="41">
        <v>45009</v>
      </c>
      <c r="C91" s="41">
        <v>45018</v>
      </c>
      <c r="D91" s="41">
        <v>45020</v>
      </c>
      <c r="E91" s="47" t="s">
        <v>130</v>
      </c>
      <c r="F91" s="47" t="s">
        <v>47</v>
      </c>
      <c r="G91" s="44" t="s">
        <v>793</v>
      </c>
      <c r="H91" s="44" t="s">
        <v>22</v>
      </c>
      <c r="I91" s="44" t="s">
        <v>184</v>
      </c>
      <c r="J91" s="36">
        <v>1750</v>
      </c>
      <c r="K91" s="36">
        <v>4264.83</v>
      </c>
      <c r="L91" s="36">
        <v>0</v>
      </c>
      <c r="M91" s="36">
        <v>0</v>
      </c>
      <c r="N91" s="36">
        <v>0</v>
      </c>
      <c r="O91" s="36">
        <v>1969.37</v>
      </c>
    </row>
    <row r="92" spans="1:15" ht="14.5" x14ac:dyDescent="0.35">
      <c r="A92" s="47" t="s">
        <v>909</v>
      </c>
      <c r="B92" s="41">
        <v>45012</v>
      </c>
      <c r="C92" s="41">
        <v>45012</v>
      </c>
      <c r="D92" s="41">
        <v>45012</v>
      </c>
      <c r="E92" s="47" t="s">
        <v>891</v>
      </c>
      <c r="F92" s="47" t="s">
        <v>47</v>
      </c>
      <c r="G92" s="44" t="s">
        <v>793</v>
      </c>
      <c r="H92" s="44" t="s">
        <v>22</v>
      </c>
      <c r="I92" s="44" t="s">
        <v>86</v>
      </c>
      <c r="J92" s="36">
        <v>0</v>
      </c>
      <c r="K92" s="36">
        <v>1043.07</v>
      </c>
      <c r="L92" s="36">
        <v>0</v>
      </c>
      <c r="M92" s="36">
        <v>0</v>
      </c>
      <c r="N92" s="36">
        <v>0</v>
      </c>
      <c r="O92" s="36">
        <v>1043.07</v>
      </c>
    </row>
    <row r="93" spans="1:15" ht="14.5" x14ac:dyDescent="0.35">
      <c r="A93" s="47" t="s">
        <v>910</v>
      </c>
      <c r="B93" s="41">
        <v>45009</v>
      </c>
      <c r="C93" s="41">
        <v>45018</v>
      </c>
      <c r="D93" s="41">
        <v>45020</v>
      </c>
      <c r="E93" s="42" t="s">
        <v>25</v>
      </c>
      <c r="F93" s="44" t="s">
        <v>47</v>
      </c>
      <c r="G93" s="44" t="s">
        <v>793</v>
      </c>
      <c r="H93" s="44" t="s">
        <v>22</v>
      </c>
      <c r="I93" s="41" t="s">
        <v>98</v>
      </c>
      <c r="J93" s="36">
        <v>1750</v>
      </c>
      <c r="K93" s="36">
        <v>4264.83</v>
      </c>
      <c r="L93" s="36">
        <v>0</v>
      </c>
      <c r="M93" s="36">
        <v>0</v>
      </c>
      <c r="N93" s="36">
        <v>0</v>
      </c>
      <c r="O93" s="36">
        <v>6014.83</v>
      </c>
    </row>
    <row r="94" spans="1:15" ht="14.5" x14ac:dyDescent="0.35">
      <c r="A94" s="47" t="s">
        <v>983</v>
      </c>
      <c r="B94" s="41">
        <v>45009</v>
      </c>
      <c r="C94" s="41">
        <v>45021</v>
      </c>
      <c r="D94" s="41">
        <v>45051</v>
      </c>
      <c r="E94" s="42" t="s">
        <v>130</v>
      </c>
      <c r="F94" s="44" t="s">
        <v>47</v>
      </c>
      <c r="G94" s="44" t="s">
        <v>793</v>
      </c>
      <c r="H94" s="44" t="s">
        <v>28</v>
      </c>
      <c r="I94" s="41" t="s">
        <v>904</v>
      </c>
      <c r="J94" s="36">
        <v>700</v>
      </c>
      <c r="K94" s="36">
        <v>1609.6799999999998</v>
      </c>
      <c r="L94" s="36">
        <v>0</v>
      </c>
      <c r="M94" s="36">
        <v>0</v>
      </c>
      <c r="N94" s="36">
        <v>0</v>
      </c>
      <c r="O94" s="36">
        <v>2309.6799999999998</v>
      </c>
    </row>
    <row r="95" spans="1:15" ht="14.5" x14ac:dyDescent="0.35">
      <c r="A95" s="47" t="s">
        <v>911</v>
      </c>
      <c r="B95" s="41">
        <v>45012</v>
      </c>
      <c r="C95" s="41">
        <v>45022</v>
      </c>
      <c r="D95" s="41">
        <v>45025</v>
      </c>
      <c r="E95" s="42" t="s">
        <v>46</v>
      </c>
      <c r="F95" s="44" t="s">
        <v>47</v>
      </c>
      <c r="G95" s="44" t="s">
        <v>793</v>
      </c>
      <c r="H95" s="44" t="s">
        <v>22</v>
      </c>
      <c r="I95" s="41" t="s">
        <v>172</v>
      </c>
      <c r="J95" s="36">
        <v>1750</v>
      </c>
      <c r="K95" s="36">
        <v>3981.02</v>
      </c>
      <c r="L95" s="36">
        <v>0</v>
      </c>
      <c r="M95" s="36">
        <v>0</v>
      </c>
      <c r="N95" s="36">
        <v>0</v>
      </c>
      <c r="O95" s="36">
        <v>5731.02</v>
      </c>
    </row>
    <row r="96" spans="1:15" ht="14.5" x14ac:dyDescent="0.35">
      <c r="A96" s="47" t="s">
        <v>912</v>
      </c>
      <c r="B96" s="41">
        <v>45009</v>
      </c>
      <c r="C96" s="41">
        <v>45027</v>
      </c>
      <c r="D96" s="41">
        <v>45028</v>
      </c>
      <c r="E96" s="42" t="s">
        <v>25</v>
      </c>
      <c r="F96" s="44" t="s">
        <v>47</v>
      </c>
      <c r="G96" s="44" t="s">
        <v>793</v>
      </c>
      <c r="H96" s="44" t="s">
        <v>22</v>
      </c>
      <c r="I96" s="41" t="s">
        <v>184</v>
      </c>
      <c r="J96" s="36">
        <v>1050</v>
      </c>
      <c r="K96" s="36">
        <v>1795.32</v>
      </c>
      <c r="L96" s="36">
        <v>0</v>
      </c>
      <c r="M96" s="36">
        <v>0</v>
      </c>
      <c r="N96" s="36">
        <v>0</v>
      </c>
      <c r="O96" s="36">
        <v>2845.3199999999997</v>
      </c>
    </row>
    <row r="97" spans="1:15" ht="14.5" x14ac:dyDescent="0.35">
      <c r="A97" s="47" t="s">
        <v>984</v>
      </c>
      <c r="B97" s="41">
        <v>45012</v>
      </c>
      <c r="C97" s="41">
        <v>45062</v>
      </c>
      <c r="D97" s="41">
        <v>45065</v>
      </c>
      <c r="E97" s="42" t="s">
        <v>146</v>
      </c>
      <c r="F97" s="44" t="s">
        <v>47</v>
      </c>
      <c r="G97" s="44" t="s">
        <v>791</v>
      </c>
      <c r="H97" s="44" t="s">
        <v>28</v>
      </c>
      <c r="I97" s="41" t="s">
        <v>100</v>
      </c>
      <c r="J97" s="36">
        <v>3320</v>
      </c>
      <c r="K97" s="36">
        <v>836.2</v>
      </c>
      <c r="L97" s="36">
        <v>0</v>
      </c>
      <c r="M97" s="36">
        <v>0</v>
      </c>
      <c r="N97" s="36">
        <v>0</v>
      </c>
      <c r="O97" s="36">
        <v>4156.2</v>
      </c>
    </row>
    <row r="98" spans="1:15" ht="14.5" x14ac:dyDescent="0.35">
      <c r="A98" s="47" t="s">
        <v>985</v>
      </c>
      <c r="B98" s="41">
        <v>45012</v>
      </c>
      <c r="C98" s="41">
        <v>45062</v>
      </c>
      <c r="D98" s="41">
        <v>45065</v>
      </c>
      <c r="E98" s="42" t="s">
        <v>986</v>
      </c>
      <c r="F98" s="44" t="s">
        <v>47</v>
      </c>
      <c r="G98" s="44" t="s">
        <v>791</v>
      </c>
      <c r="H98" s="44" t="s">
        <v>28</v>
      </c>
      <c r="I98" s="41" t="s">
        <v>100</v>
      </c>
      <c r="J98" s="36">
        <v>3320</v>
      </c>
      <c r="K98" s="36">
        <v>836.2</v>
      </c>
      <c r="L98" s="36">
        <v>0</v>
      </c>
      <c r="M98" s="36">
        <v>0</v>
      </c>
      <c r="N98" s="36">
        <v>0</v>
      </c>
      <c r="O98" s="36">
        <v>4156.2</v>
      </c>
    </row>
    <row r="99" spans="1:15" ht="14.5" x14ac:dyDescent="0.35">
      <c r="A99" s="47" t="s">
        <v>987</v>
      </c>
      <c r="B99" s="41">
        <v>45012</v>
      </c>
      <c r="C99" s="41">
        <v>45062</v>
      </c>
      <c r="D99" s="41">
        <v>45065</v>
      </c>
      <c r="E99" s="42" t="s">
        <v>267</v>
      </c>
      <c r="F99" s="44" t="s">
        <v>47</v>
      </c>
      <c r="G99" s="44" t="s">
        <v>791</v>
      </c>
      <c r="H99" s="44" t="s">
        <v>28</v>
      </c>
      <c r="I99" s="41" t="s">
        <v>100</v>
      </c>
      <c r="J99" s="36">
        <v>3320</v>
      </c>
      <c r="K99" s="36">
        <v>836.2</v>
      </c>
      <c r="L99" s="36">
        <v>0</v>
      </c>
      <c r="M99" s="36">
        <v>0</v>
      </c>
      <c r="N99" s="36">
        <v>0</v>
      </c>
      <c r="O99" s="36">
        <v>4156.2</v>
      </c>
    </row>
    <row r="100" spans="1:15" ht="14.5" x14ac:dyDescent="0.35">
      <c r="A100" s="47" t="s">
        <v>913</v>
      </c>
      <c r="B100" s="41">
        <v>45012</v>
      </c>
      <c r="C100" s="41">
        <v>45014</v>
      </c>
      <c r="D100" s="41">
        <v>45015</v>
      </c>
      <c r="E100" s="47" t="s">
        <v>27</v>
      </c>
      <c r="F100" s="47" t="s">
        <v>47</v>
      </c>
      <c r="G100" s="44" t="s">
        <v>793</v>
      </c>
      <c r="H100" s="47" t="s">
        <v>29</v>
      </c>
      <c r="I100" s="44" t="s">
        <v>22</v>
      </c>
      <c r="J100" s="36">
        <v>780</v>
      </c>
      <c r="K100" s="36">
        <v>3887.81</v>
      </c>
      <c r="L100" s="36">
        <v>0</v>
      </c>
      <c r="M100" s="36">
        <v>0</v>
      </c>
      <c r="N100" s="36">
        <v>0</v>
      </c>
      <c r="O100" s="36">
        <v>4667.8099999999995</v>
      </c>
    </row>
    <row r="101" spans="1:15" ht="14.5" x14ac:dyDescent="0.35">
      <c r="A101" s="47" t="s">
        <v>914</v>
      </c>
      <c r="B101" s="41">
        <v>45012</v>
      </c>
      <c r="C101" s="41">
        <v>45026</v>
      </c>
      <c r="D101" s="41">
        <v>45027</v>
      </c>
      <c r="E101" s="42" t="s">
        <v>818</v>
      </c>
      <c r="F101" s="44" t="s">
        <v>47</v>
      </c>
      <c r="G101" s="44" t="s">
        <v>793</v>
      </c>
      <c r="H101" s="44" t="s">
        <v>22</v>
      </c>
      <c r="I101" s="41" t="s">
        <v>67</v>
      </c>
      <c r="J101" s="36">
        <v>1170</v>
      </c>
      <c r="K101" s="36">
        <v>2093.17</v>
      </c>
      <c r="L101" s="36">
        <v>0</v>
      </c>
      <c r="M101" s="36">
        <v>0</v>
      </c>
      <c r="N101" s="36">
        <v>0</v>
      </c>
      <c r="O101" s="36">
        <v>3263.17</v>
      </c>
    </row>
    <row r="102" spans="1:15" ht="14.5" x14ac:dyDescent="0.35">
      <c r="A102" s="47" t="s">
        <v>915</v>
      </c>
      <c r="B102" s="41">
        <v>45012</v>
      </c>
      <c r="C102" s="41">
        <v>45021</v>
      </c>
      <c r="D102" s="41">
        <v>45021</v>
      </c>
      <c r="E102" s="42" t="s">
        <v>825</v>
      </c>
      <c r="F102" s="44" t="s">
        <v>47</v>
      </c>
      <c r="G102" s="44" t="s">
        <v>793</v>
      </c>
      <c r="H102" s="44" t="s">
        <v>22</v>
      </c>
      <c r="I102" s="41" t="s">
        <v>904</v>
      </c>
      <c r="J102" s="36">
        <v>700</v>
      </c>
      <c r="K102" s="36">
        <v>2166.2799999999997</v>
      </c>
      <c r="L102" s="36">
        <v>0</v>
      </c>
      <c r="M102" s="36">
        <v>0</v>
      </c>
      <c r="N102" s="36">
        <v>0</v>
      </c>
      <c r="O102" s="36">
        <v>2866.2799999999997</v>
      </c>
    </row>
    <row r="103" spans="1:15" ht="14.5" x14ac:dyDescent="0.35">
      <c r="A103" s="47" t="s">
        <v>916</v>
      </c>
      <c r="B103" s="41">
        <v>45012</v>
      </c>
      <c r="C103" s="41">
        <v>45021</v>
      </c>
      <c r="D103" s="41">
        <v>45021</v>
      </c>
      <c r="E103" s="42" t="s">
        <v>917</v>
      </c>
      <c r="F103" s="44" t="s">
        <v>47</v>
      </c>
      <c r="G103" s="44" t="s">
        <v>793</v>
      </c>
      <c r="H103" s="44" t="s">
        <v>22</v>
      </c>
      <c r="I103" s="41" t="s">
        <v>904</v>
      </c>
      <c r="J103" s="36">
        <v>700</v>
      </c>
      <c r="K103" s="36">
        <v>2166.2799999999997</v>
      </c>
      <c r="L103" s="36">
        <v>0</v>
      </c>
      <c r="M103" s="36">
        <v>0</v>
      </c>
      <c r="N103" s="36">
        <v>0</v>
      </c>
      <c r="O103" s="36">
        <v>2866.2799999999997</v>
      </c>
    </row>
    <row r="104" spans="1:15" ht="14.5" x14ac:dyDescent="0.35">
      <c r="A104" s="47" t="s">
        <v>918</v>
      </c>
      <c r="B104" s="41">
        <v>45013</v>
      </c>
      <c r="C104" s="41">
        <v>45014</v>
      </c>
      <c r="D104" s="41">
        <v>45014</v>
      </c>
      <c r="E104" s="47" t="s">
        <v>50</v>
      </c>
      <c r="F104" s="47" t="s">
        <v>47</v>
      </c>
      <c r="G104" s="44" t="s">
        <v>793</v>
      </c>
      <c r="H104" s="44" t="s">
        <v>22</v>
      </c>
      <c r="I104" s="44" t="s">
        <v>86</v>
      </c>
      <c r="J104" s="36">
        <v>850</v>
      </c>
      <c r="K104" s="36">
        <v>4985.08</v>
      </c>
      <c r="L104" s="36">
        <v>0</v>
      </c>
      <c r="M104" s="36">
        <v>0</v>
      </c>
      <c r="N104" s="36">
        <v>0</v>
      </c>
      <c r="O104" s="36">
        <v>5835.08</v>
      </c>
    </row>
    <row r="105" spans="1:15" ht="14.5" x14ac:dyDescent="0.35">
      <c r="A105" s="47" t="s">
        <v>919</v>
      </c>
      <c r="B105" s="41">
        <v>45013</v>
      </c>
      <c r="C105" s="41">
        <v>45018</v>
      </c>
      <c r="D105" s="41">
        <v>45020</v>
      </c>
      <c r="E105" s="42" t="s">
        <v>525</v>
      </c>
      <c r="F105" s="44" t="s">
        <v>47</v>
      </c>
      <c r="G105" s="44" t="s">
        <v>793</v>
      </c>
      <c r="H105" s="44" t="s">
        <v>22</v>
      </c>
      <c r="I105" s="41" t="s">
        <v>98</v>
      </c>
      <c r="J105" s="36">
        <v>1750</v>
      </c>
      <c r="K105" s="36">
        <v>4385.59</v>
      </c>
      <c r="L105" s="36">
        <v>0</v>
      </c>
      <c r="M105" s="36">
        <v>0</v>
      </c>
      <c r="N105" s="36">
        <v>0</v>
      </c>
      <c r="O105" s="36">
        <v>6135.59</v>
      </c>
    </row>
    <row r="106" spans="1:15" ht="14.5" x14ac:dyDescent="0.35">
      <c r="A106" s="47" t="s">
        <v>920</v>
      </c>
      <c r="B106" s="41">
        <v>45013</v>
      </c>
      <c r="C106" s="41">
        <v>45018</v>
      </c>
      <c r="D106" s="41">
        <v>45020</v>
      </c>
      <c r="E106" s="42" t="s">
        <v>818</v>
      </c>
      <c r="F106" s="44" t="s">
        <v>47</v>
      </c>
      <c r="G106" s="44" t="s">
        <v>793</v>
      </c>
      <c r="H106" s="44" t="s">
        <v>22</v>
      </c>
      <c r="I106" s="41" t="s">
        <v>98</v>
      </c>
      <c r="J106" s="36">
        <v>1750</v>
      </c>
      <c r="K106" s="36">
        <v>4385.59</v>
      </c>
      <c r="L106" s="36">
        <v>0</v>
      </c>
      <c r="M106" s="36">
        <v>0</v>
      </c>
      <c r="N106" s="36">
        <v>0</v>
      </c>
      <c r="O106" s="36">
        <v>6135.59</v>
      </c>
    </row>
    <row r="107" spans="1:15" ht="14.5" x14ac:dyDescent="0.35">
      <c r="A107" s="47" t="s">
        <v>921</v>
      </c>
      <c r="B107" s="41">
        <v>45013</v>
      </c>
      <c r="C107" s="41">
        <v>45014</v>
      </c>
      <c r="D107" s="41">
        <v>45014</v>
      </c>
      <c r="E107" s="47" t="s">
        <v>46</v>
      </c>
      <c r="F107" s="47" t="s">
        <v>47</v>
      </c>
      <c r="G107" s="44" t="s">
        <v>793</v>
      </c>
      <c r="H107" s="44" t="s">
        <v>22</v>
      </c>
      <c r="I107" s="44" t="s">
        <v>98</v>
      </c>
      <c r="J107" s="36">
        <v>700</v>
      </c>
      <c r="K107" s="36">
        <v>3454.3</v>
      </c>
      <c r="L107" s="36">
        <v>0</v>
      </c>
      <c r="M107" s="36">
        <v>0</v>
      </c>
      <c r="N107" s="36">
        <v>0</v>
      </c>
      <c r="O107" s="36">
        <v>4154.3</v>
      </c>
    </row>
    <row r="108" spans="1:15" ht="14.5" x14ac:dyDescent="0.35">
      <c r="A108" s="47" t="s">
        <v>922</v>
      </c>
      <c r="B108" s="41">
        <v>45014</v>
      </c>
      <c r="C108" s="41">
        <v>45021</v>
      </c>
      <c r="D108" s="41">
        <v>45021</v>
      </c>
      <c r="E108" s="47" t="s">
        <v>50</v>
      </c>
      <c r="F108" s="47" t="s">
        <v>47</v>
      </c>
      <c r="G108" s="44" t="s">
        <v>793</v>
      </c>
      <c r="H108" s="44" t="s">
        <v>22</v>
      </c>
      <c r="I108" s="44" t="s">
        <v>732</v>
      </c>
      <c r="J108" s="36">
        <v>760</v>
      </c>
      <c r="K108" s="36">
        <v>2276.94</v>
      </c>
      <c r="L108" s="36">
        <v>0</v>
      </c>
      <c r="M108" s="36">
        <v>0</v>
      </c>
      <c r="N108" s="36">
        <v>0</v>
      </c>
      <c r="O108" s="36">
        <v>3036.94</v>
      </c>
    </row>
    <row r="109" spans="1:15" ht="14.5" x14ac:dyDescent="0.35">
      <c r="A109" s="47" t="s">
        <v>923</v>
      </c>
      <c r="B109" s="41">
        <v>45014</v>
      </c>
      <c r="C109" s="41">
        <v>45015</v>
      </c>
      <c r="D109" s="41">
        <v>45016</v>
      </c>
      <c r="E109" s="47" t="s">
        <v>924</v>
      </c>
      <c r="F109" s="47" t="s">
        <v>47</v>
      </c>
      <c r="G109" s="44" t="s">
        <v>793</v>
      </c>
      <c r="H109" s="44" t="s">
        <v>22</v>
      </c>
      <c r="I109" s="44" t="s">
        <v>86</v>
      </c>
      <c r="J109" s="36">
        <v>1170</v>
      </c>
      <c r="K109" s="36">
        <v>5009.91</v>
      </c>
      <c r="L109" s="36">
        <v>0</v>
      </c>
      <c r="M109" s="36">
        <v>0</v>
      </c>
      <c r="N109" s="36">
        <v>0</v>
      </c>
      <c r="O109" s="36">
        <v>6179.91</v>
      </c>
    </row>
    <row r="110" spans="1:15" ht="14.5" x14ac:dyDescent="0.35">
      <c r="A110" s="47" t="s">
        <v>925</v>
      </c>
      <c r="B110" s="41">
        <v>45014</v>
      </c>
      <c r="C110" s="41">
        <v>45034</v>
      </c>
      <c r="D110" s="41">
        <v>45035</v>
      </c>
      <c r="E110" s="47" t="s">
        <v>130</v>
      </c>
      <c r="F110" s="47" t="s">
        <v>47</v>
      </c>
      <c r="G110" s="44" t="s">
        <v>793</v>
      </c>
      <c r="H110" s="44" t="s">
        <v>22</v>
      </c>
      <c r="I110" s="44" t="s">
        <v>172</v>
      </c>
      <c r="J110" s="36">
        <v>1400</v>
      </c>
      <c r="K110" s="36">
        <v>1450.51</v>
      </c>
      <c r="L110" s="36">
        <v>0</v>
      </c>
      <c r="M110" s="36">
        <v>0</v>
      </c>
      <c r="N110" s="36">
        <v>0</v>
      </c>
      <c r="O110" s="36">
        <v>2850.51</v>
      </c>
    </row>
    <row r="111" spans="1:15" ht="14.5" x14ac:dyDescent="0.35">
      <c r="A111" s="47" t="s">
        <v>926</v>
      </c>
      <c r="B111" s="41">
        <v>45014</v>
      </c>
      <c r="C111" s="41">
        <v>45034</v>
      </c>
      <c r="D111" s="41">
        <v>45035</v>
      </c>
      <c r="E111" s="47" t="s">
        <v>133</v>
      </c>
      <c r="F111" s="47" t="s">
        <v>47</v>
      </c>
      <c r="G111" s="44" t="s">
        <v>793</v>
      </c>
      <c r="H111" s="44" t="s">
        <v>22</v>
      </c>
      <c r="I111" s="44" t="s">
        <v>172</v>
      </c>
      <c r="J111" s="36">
        <v>1400</v>
      </c>
      <c r="K111" s="36">
        <v>1450.51</v>
      </c>
      <c r="L111" s="36">
        <v>0</v>
      </c>
      <c r="M111" s="36">
        <v>0</v>
      </c>
      <c r="N111" s="36">
        <v>0</v>
      </c>
      <c r="O111" s="36">
        <v>2850.51</v>
      </c>
    </row>
    <row r="112" spans="1:15" ht="14.5" x14ac:dyDescent="0.35">
      <c r="A112" s="47" t="s">
        <v>927</v>
      </c>
      <c r="B112" s="41">
        <v>45014</v>
      </c>
      <c r="C112" s="41">
        <v>45040</v>
      </c>
      <c r="D112" s="41">
        <v>45041</v>
      </c>
      <c r="E112" s="47" t="s">
        <v>130</v>
      </c>
      <c r="F112" s="47" t="s">
        <v>47</v>
      </c>
      <c r="G112" s="44" t="s">
        <v>793</v>
      </c>
      <c r="H112" s="44" t="s">
        <v>22</v>
      </c>
      <c r="I112" s="44" t="s">
        <v>135</v>
      </c>
      <c r="J112" s="36">
        <v>1050</v>
      </c>
      <c r="K112" s="36">
        <v>1472.0300000000002</v>
      </c>
      <c r="L112" s="36">
        <v>0</v>
      </c>
      <c r="M112" s="36">
        <v>0</v>
      </c>
      <c r="N112" s="36">
        <v>0</v>
      </c>
      <c r="O112" s="36">
        <v>2522.0300000000002</v>
      </c>
    </row>
    <row r="113" spans="1:15" ht="14.5" x14ac:dyDescent="0.35">
      <c r="A113" s="47" t="s">
        <v>928</v>
      </c>
      <c r="B113" s="41">
        <v>45014</v>
      </c>
      <c r="C113" s="41">
        <v>45040</v>
      </c>
      <c r="D113" s="41">
        <v>45041</v>
      </c>
      <c r="E113" s="47" t="s">
        <v>133</v>
      </c>
      <c r="F113" s="47" t="s">
        <v>47</v>
      </c>
      <c r="G113" s="44" t="s">
        <v>793</v>
      </c>
      <c r="H113" s="44" t="s">
        <v>22</v>
      </c>
      <c r="I113" s="44" t="s">
        <v>135</v>
      </c>
      <c r="J113" s="36">
        <v>1050</v>
      </c>
      <c r="K113" s="36">
        <v>1472.0300000000002</v>
      </c>
      <c r="L113" s="36">
        <v>0</v>
      </c>
      <c r="M113" s="36">
        <v>0</v>
      </c>
      <c r="N113" s="36">
        <v>0</v>
      </c>
      <c r="O113" s="36">
        <v>2522.0300000000002</v>
      </c>
    </row>
    <row r="114" spans="1:15" ht="14.5" x14ac:dyDescent="0.35">
      <c r="A114" s="47" t="s">
        <v>929</v>
      </c>
      <c r="B114" s="41">
        <v>45014</v>
      </c>
      <c r="C114" s="41">
        <v>45043</v>
      </c>
      <c r="D114" s="41">
        <v>45044</v>
      </c>
      <c r="E114" s="47" t="s">
        <v>130</v>
      </c>
      <c r="F114" s="47" t="s">
        <v>47</v>
      </c>
      <c r="G114" s="44" t="s">
        <v>793</v>
      </c>
      <c r="H114" s="44" t="s">
        <v>22</v>
      </c>
      <c r="I114" s="44" t="s">
        <v>775</v>
      </c>
      <c r="J114" s="36">
        <v>1050</v>
      </c>
      <c r="K114" s="36">
        <v>1948.44</v>
      </c>
      <c r="L114" s="36">
        <v>0</v>
      </c>
      <c r="M114" s="36">
        <v>0</v>
      </c>
      <c r="N114" s="36">
        <v>0</v>
      </c>
      <c r="O114" s="36">
        <v>2998.44</v>
      </c>
    </row>
    <row r="115" spans="1:15" ht="14.5" x14ac:dyDescent="0.35">
      <c r="A115" s="47" t="s">
        <v>930</v>
      </c>
      <c r="B115" s="41">
        <v>45014</v>
      </c>
      <c r="C115" s="41">
        <v>45043</v>
      </c>
      <c r="D115" s="41">
        <v>45044</v>
      </c>
      <c r="E115" s="47" t="s">
        <v>133</v>
      </c>
      <c r="F115" s="47" t="s">
        <v>47</v>
      </c>
      <c r="G115" s="44" t="s">
        <v>793</v>
      </c>
      <c r="H115" s="44" t="s">
        <v>22</v>
      </c>
      <c r="I115" s="44" t="s">
        <v>775</v>
      </c>
      <c r="J115" s="36">
        <v>1050</v>
      </c>
      <c r="K115" s="36">
        <v>1488.99</v>
      </c>
      <c r="L115" s="36">
        <v>0</v>
      </c>
      <c r="M115" s="36">
        <v>0</v>
      </c>
      <c r="N115" s="36">
        <v>0</v>
      </c>
      <c r="O115" s="36">
        <v>2538.9899999999998</v>
      </c>
    </row>
    <row r="116" spans="1:15" ht="14.5" x14ac:dyDescent="0.35">
      <c r="A116" s="47" t="s">
        <v>931</v>
      </c>
      <c r="B116" s="41">
        <v>45014</v>
      </c>
      <c r="C116" s="41">
        <v>45020</v>
      </c>
      <c r="D116" s="41">
        <v>45020</v>
      </c>
      <c r="E116" s="47" t="s">
        <v>102</v>
      </c>
      <c r="F116" s="47" t="s">
        <v>47</v>
      </c>
      <c r="G116" s="44" t="s">
        <v>793</v>
      </c>
      <c r="H116" s="44" t="s">
        <v>22</v>
      </c>
      <c r="I116" s="44" t="s">
        <v>932</v>
      </c>
      <c r="J116" s="36">
        <v>700</v>
      </c>
      <c r="K116" s="36">
        <v>3800.13</v>
      </c>
      <c r="L116" s="36">
        <v>0</v>
      </c>
      <c r="M116" s="36">
        <v>0</v>
      </c>
      <c r="N116" s="36">
        <v>0</v>
      </c>
      <c r="O116" s="36">
        <v>4500.13</v>
      </c>
    </row>
    <row r="117" spans="1:15" ht="14.5" x14ac:dyDescent="0.35">
      <c r="A117" s="47" t="s">
        <v>933</v>
      </c>
      <c r="B117" s="41">
        <v>45015</v>
      </c>
      <c r="C117" s="41">
        <v>45021</v>
      </c>
      <c r="D117" s="41">
        <v>45021</v>
      </c>
      <c r="E117" s="47" t="s">
        <v>46</v>
      </c>
      <c r="F117" s="47" t="s">
        <v>47</v>
      </c>
      <c r="G117" s="44" t="s">
        <v>793</v>
      </c>
      <c r="H117" s="44" t="s">
        <v>22</v>
      </c>
      <c r="I117" s="44" t="s">
        <v>732</v>
      </c>
      <c r="J117" s="36">
        <v>700</v>
      </c>
      <c r="K117" s="36">
        <v>1999.35</v>
      </c>
      <c r="L117" s="36">
        <v>0</v>
      </c>
      <c r="M117" s="36">
        <v>0</v>
      </c>
      <c r="N117" s="36">
        <v>0</v>
      </c>
      <c r="O117" s="36">
        <v>2699.35</v>
      </c>
    </row>
    <row r="118" spans="1:15" ht="14.5" x14ac:dyDescent="0.35">
      <c r="A118" s="47" t="s">
        <v>934</v>
      </c>
      <c r="B118" s="41">
        <v>45015</v>
      </c>
      <c r="C118" s="41">
        <v>45027</v>
      </c>
      <c r="D118" s="41">
        <v>45031</v>
      </c>
      <c r="E118" s="47" t="s">
        <v>900</v>
      </c>
      <c r="F118" s="47" t="s">
        <v>47</v>
      </c>
      <c r="G118" s="44" t="s">
        <v>793</v>
      </c>
      <c r="H118" s="44" t="s">
        <v>22</v>
      </c>
      <c r="I118" s="44" t="s">
        <v>67</v>
      </c>
      <c r="J118" s="36">
        <v>2975</v>
      </c>
      <c r="K118" s="36">
        <v>3132.46</v>
      </c>
      <c r="L118" s="36">
        <v>0</v>
      </c>
      <c r="M118" s="36">
        <v>0</v>
      </c>
      <c r="N118" s="36">
        <v>0</v>
      </c>
      <c r="O118" s="36">
        <v>6107.46</v>
      </c>
    </row>
    <row r="119" spans="1:15" ht="14.5" x14ac:dyDescent="0.35">
      <c r="A119" s="47" t="s">
        <v>935</v>
      </c>
      <c r="B119" s="41">
        <v>45015</v>
      </c>
      <c r="C119" s="41">
        <v>45016</v>
      </c>
      <c r="D119" s="41">
        <v>45020</v>
      </c>
      <c r="E119" s="47" t="s">
        <v>936</v>
      </c>
      <c r="F119" s="47" t="s">
        <v>62</v>
      </c>
      <c r="G119" s="44" t="s">
        <v>793</v>
      </c>
      <c r="H119" s="47" t="s">
        <v>86</v>
      </c>
      <c r="I119" s="44" t="s">
        <v>67</v>
      </c>
      <c r="J119" s="36">
        <v>1950</v>
      </c>
      <c r="K119" s="36">
        <v>5198.99</v>
      </c>
      <c r="L119" s="36">
        <v>0</v>
      </c>
      <c r="M119" s="36">
        <v>0</v>
      </c>
      <c r="N119" s="36">
        <v>0</v>
      </c>
      <c r="O119" s="36">
        <v>7148.99</v>
      </c>
    </row>
    <row r="120" spans="1:15" ht="14.5" x14ac:dyDescent="0.35">
      <c r="A120" s="47" t="s">
        <v>937</v>
      </c>
      <c r="B120" s="41">
        <v>45015</v>
      </c>
      <c r="C120" s="41">
        <v>45027</v>
      </c>
      <c r="D120" s="41">
        <v>45031</v>
      </c>
      <c r="E120" s="47" t="s">
        <v>938</v>
      </c>
      <c r="F120" s="47" t="s">
        <v>47</v>
      </c>
      <c r="G120" s="44" t="s">
        <v>793</v>
      </c>
      <c r="H120" s="44" t="s">
        <v>22</v>
      </c>
      <c r="I120" s="44" t="s">
        <v>67</v>
      </c>
      <c r="J120" s="36">
        <v>2730</v>
      </c>
      <c r="K120" s="36">
        <v>3119.06</v>
      </c>
      <c r="L120" s="36">
        <v>0</v>
      </c>
      <c r="M120" s="36">
        <v>0</v>
      </c>
      <c r="N120" s="36">
        <v>0</v>
      </c>
      <c r="O120" s="36">
        <v>5849.0599999999995</v>
      </c>
    </row>
    <row r="121" spans="1:15" ht="14.5" x14ac:dyDescent="0.35">
      <c r="A121" s="47" t="s">
        <v>939</v>
      </c>
      <c r="B121" s="41">
        <v>45016</v>
      </c>
      <c r="C121" s="41">
        <v>45021</v>
      </c>
      <c r="D121" s="41">
        <v>45021</v>
      </c>
      <c r="E121" s="42" t="s">
        <v>822</v>
      </c>
      <c r="F121" s="44" t="s">
        <v>47</v>
      </c>
      <c r="G121" s="44" t="s">
        <v>793</v>
      </c>
      <c r="H121" s="44" t="s">
        <v>22</v>
      </c>
      <c r="I121" s="41" t="s">
        <v>904</v>
      </c>
      <c r="J121" s="36">
        <v>570</v>
      </c>
      <c r="K121" s="36">
        <v>0</v>
      </c>
      <c r="L121" s="36">
        <v>0</v>
      </c>
      <c r="M121" s="36">
        <v>0</v>
      </c>
      <c r="N121" s="36">
        <v>0</v>
      </c>
      <c r="O121" s="36">
        <v>570</v>
      </c>
    </row>
    <row r="122" spans="1:15" ht="14.5" x14ac:dyDescent="0.35">
      <c r="A122" s="47" t="s">
        <v>940</v>
      </c>
      <c r="B122" s="41">
        <v>45016</v>
      </c>
      <c r="C122" s="41">
        <v>45021</v>
      </c>
      <c r="D122" s="41">
        <v>45021</v>
      </c>
      <c r="E122" s="42" t="s">
        <v>941</v>
      </c>
      <c r="F122" s="44" t="s">
        <v>47</v>
      </c>
      <c r="G122" s="44" t="s">
        <v>793</v>
      </c>
      <c r="H122" s="44" t="s">
        <v>22</v>
      </c>
      <c r="I122" s="41" t="s">
        <v>904</v>
      </c>
      <c r="J122" s="36">
        <v>525</v>
      </c>
      <c r="K122" s="36">
        <v>0</v>
      </c>
      <c r="L122" s="36">
        <v>0</v>
      </c>
      <c r="M122" s="36">
        <v>0</v>
      </c>
      <c r="N122" s="36">
        <v>0</v>
      </c>
      <c r="O122" s="36">
        <v>525</v>
      </c>
    </row>
    <row r="123" spans="1:15" ht="14.5" x14ac:dyDescent="0.35">
      <c r="A123" s="47" t="s">
        <v>942</v>
      </c>
      <c r="B123" s="41">
        <v>45016</v>
      </c>
      <c r="C123" s="41">
        <v>45018</v>
      </c>
      <c r="D123" s="41">
        <v>45020</v>
      </c>
      <c r="E123" s="42" t="s">
        <v>907</v>
      </c>
      <c r="F123" s="44" t="s">
        <v>62</v>
      </c>
      <c r="G123" s="44" t="s">
        <v>793</v>
      </c>
      <c r="H123" s="44" t="s">
        <v>22</v>
      </c>
      <c r="I123" s="41" t="s">
        <v>67</v>
      </c>
      <c r="J123" s="36">
        <v>1950</v>
      </c>
      <c r="K123" s="36">
        <v>5130.75</v>
      </c>
      <c r="L123" s="36">
        <v>0</v>
      </c>
      <c r="M123" s="36">
        <v>0</v>
      </c>
      <c r="N123" s="36">
        <v>0</v>
      </c>
      <c r="O123" s="36">
        <v>7080.75</v>
      </c>
    </row>
    <row r="124" spans="1:15" ht="14.5" x14ac:dyDescent="0.35">
      <c r="A124" s="47" t="s">
        <v>943</v>
      </c>
      <c r="B124" s="41">
        <v>45019</v>
      </c>
      <c r="C124" s="41">
        <v>45021</v>
      </c>
      <c r="D124" s="41">
        <v>45021</v>
      </c>
      <c r="E124" s="42" t="s">
        <v>944</v>
      </c>
      <c r="F124" s="44" t="s">
        <v>47</v>
      </c>
      <c r="G124" s="44" t="s">
        <v>793</v>
      </c>
      <c r="H124" s="44" t="s">
        <v>22</v>
      </c>
      <c r="I124" s="41" t="s">
        <v>904</v>
      </c>
      <c r="J124" s="36">
        <v>350</v>
      </c>
      <c r="K124" s="36">
        <v>0</v>
      </c>
      <c r="L124" s="36">
        <v>0</v>
      </c>
      <c r="M124" s="36">
        <v>0</v>
      </c>
      <c r="N124" s="36">
        <v>0</v>
      </c>
      <c r="O124" s="36">
        <v>350</v>
      </c>
    </row>
    <row r="125" spans="1:15" ht="14.5" x14ac:dyDescent="0.35">
      <c r="A125" s="47" t="s">
        <v>945</v>
      </c>
      <c r="B125" s="41">
        <v>45020</v>
      </c>
      <c r="C125" s="41">
        <v>45033</v>
      </c>
      <c r="D125" s="41">
        <v>45034</v>
      </c>
      <c r="E125" s="42" t="s">
        <v>102</v>
      </c>
      <c r="F125" s="44" t="s">
        <v>47</v>
      </c>
      <c r="G125" s="44" t="s">
        <v>793</v>
      </c>
      <c r="H125" s="44" t="s">
        <v>22</v>
      </c>
      <c r="I125" s="41" t="s">
        <v>67</v>
      </c>
      <c r="J125" s="36">
        <v>1560</v>
      </c>
      <c r="K125" s="36">
        <v>2213.27</v>
      </c>
      <c r="L125" s="36">
        <v>0</v>
      </c>
      <c r="M125" s="36">
        <v>0</v>
      </c>
      <c r="N125" s="36">
        <v>0</v>
      </c>
      <c r="O125" s="36">
        <v>3773.27</v>
      </c>
    </row>
    <row r="126" spans="1:15" ht="14.5" x14ac:dyDescent="0.35">
      <c r="A126" s="47" t="s">
        <v>946</v>
      </c>
      <c r="B126" s="41">
        <v>45020</v>
      </c>
      <c r="C126" s="41">
        <v>45033</v>
      </c>
      <c r="D126" s="41">
        <v>45034</v>
      </c>
      <c r="E126" s="42" t="s">
        <v>273</v>
      </c>
      <c r="F126" s="44" t="s">
        <v>47</v>
      </c>
      <c r="G126" s="44" t="s">
        <v>793</v>
      </c>
      <c r="H126" s="44" t="s">
        <v>22</v>
      </c>
      <c r="I126" s="41" t="s">
        <v>67</v>
      </c>
      <c r="J126" s="36">
        <v>1560</v>
      </c>
      <c r="K126" s="36">
        <v>2213.27</v>
      </c>
      <c r="L126" s="36">
        <v>0</v>
      </c>
      <c r="M126" s="36">
        <v>0</v>
      </c>
      <c r="N126" s="36">
        <v>0</v>
      </c>
      <c r="O126" s="36">
        <v>3773.27</v>
      </c>
    </row>
    <row r="127" spans="1:15" ht="14.5" x14ac:dyDescent="0.35">
      <c r="A127" s="47" t="s">
        <v>947</v>
      </c>
      <c r="B127" s="41">
        <v>45020</v>
      </c>
      <c r="C127" s="41">
        <v>45028</v>
      </c>
      <c r="D127" s="41">
        <v>45029</v>
      </c>
      <c r="E127" s="42" t="s">
        <v>811</v>
      </c>
      <c r="F127" s="44" t="s">
        <v>47</v>
      </c>
      <c r="G127" s="44" t="s">
        <v>793</v>
      </c>
      <c r="H127" s="44" t="s">
        <v>22</v>
      </c>
      <c r="I127" s="41" t="s">
        <v>699</v>
      </c>
      <c r="J127" s="36">
        <v>1050</v>
      </c>
      <c r="K127" s="36">
        <v>1805.5500000000002</v>
      </c>
      <c r="L127" s="36">
        <v>0</v>
      </c>
      <c r="M127" s="36">
        <v>0</v>
      </c>
      <c r="N127" s="36">
        <v>0</v>
      </c>
      <c r="O127" s="36">
        <v>2855.55</v>
      </c>
    </row>
    <row r="128" spans="1:15" ht="14.5" x14ac:dyDescent="0.35">
      <c r="A128" s="47" t="s">
        <v>948</v>
      </c>
      <c r="B128" s="41">
        <v>45020</v>
      </c>
      <c r="C128" s="41">
        <v>45035</v>
      </c>
      <c r="D128" s="41">
        <v>45035</v>
      </c>
      <c r="E128" s="42" t="s">
        <v>46</v>
      </c>
      <c r="F128" s="44" t="s">
        <v>47</v>
      </c>
      <c r="G128" s="44" t="s">
        <v>793</v>
      </c>
      <c r="H128" s="44" t="s">
        <v>22</v>
      </c>
      <c r="I128" s="41" t="s">
        <v>86</v>
      </c>
      <c r="J128" s="36">
        <v>780</v>
      </c>
      <c r="K128" s="36">
        <v>1496.81</v>
      </c>
      <c r="L128" s="36">
        <v>0</v>
      </c>
      <c r="M128" s="36">
        <v>0</v>
      </c>
      <c r="N128" s="36">
        <v>0</v>
      </c>
      <c r="O128" s="36">
        <v>2276.81</v>
      </c>
    </row>
    <row r="129" spans="1:15" ht="14.5" x14ac:dyDescent="0.35">
      <c r="A129" s="47" t="s">
        <v>1098</v>
      </c>
      <c r="B129" s="41">
        <v>45028</v>
      </c>
      <c r="C129" s="41">
        <v>45028</v>
      </c>
      <c r="D129" s="41">
        <v>45031</v>
      </c>
      <c r="E129" s="47" t="s">
        <v>900</v>
      </c>
      <c r="F129" s="47" t="s">
        <v>47</v>
      </c>
      <c r="G129" s="44" t="s">
        <v>793</v>
      </c>
      <c r="H129" s="44" t="s">
        <v>22</v>
      </c>
      <c r="I129" s="44" t="s">
        <v>67</v>
      </c>
      <c r="J129" s="36">
        <v>0</v>
      </c>
      <c r="K129" s="36">
        <v>1398.86</v>
      </c>
      <c r="L129" s="36">
        <v>0</v>
      </c>
      <c r="M129" s="36">
        <v>0</v>
      </c>
      <c r="N129" s="36">
        <v>0</v>
      </c>
      <c r="O129" s="36">
        <v>1398.86</v>
      </c>
    </row>
    <row r="130" spans="1:15" ht="14.5" x14ac:dyDescent="0.35">
      <c r="A130" s="47" t="s">
        <v>949</v>
      </c>
      <c r="B130" s="41">
        <v>45028</v>
      </c>
      <c r="C130" s="41">
        <v>45028</v>
      </c>
      <c r="D130" s="41">
        <v>45031</v>
      </c>
      <c r="E130" s="47" t="s">
        <v>938</v>
      </c>
      <c r="F130" s="47" t="s">
        <v>47</v>
      </c>
      <c r="G130" s="44" t="s">
        <v>793</v>
      </c>
      <c r="H130" s="44" t="s">
        <v>22</v>
      </c>
      <c r="I130" s="44" t="s">
        <v>67</v>
      </c>
      <c r="J130" s="36">
        <v>0</v>
      </c>
      <c r="K130" s="36">
        <v>1398.86</v>
      </c>
      <c r="L130" s="36">
        <v>0</v>
      </c>
      <c r="M130" s="36">
        <v>0</v>
      </c>
      <c r="N130" s="36">
        <v>0</v>
      </c>
      <c r="O130" s="36">
        <v>1398.86</v>
      </c>
    </row>
    <row r="131" spans="1:15" ht="14.5" x14ac:dyDescent="0.35">
      <c r="A131" s="47" t="s">
        <v>950</v>
      </c>
      <c r="B131" s="41">
        <v>45021</v>
      </c>
      <c r="C131" s="41">
        <v>45027</v>
      </c>
      <c r="D131" s="41">
        <v>45029</v>
      </c>
      <c r="E131" s="47" t="s">
        <v>822</v>
      </c>
      <c r="F131" s="47" t="s">
        <v>47</v>
      </c>
      <c r="G131" s="44" t="s">
        <v>793</v>
      </c>
      <c r="H131" s="44" t="s">
        <v>22</v>
      </c>
      <c r="I131" s="44" t="s">
        <v>184</v>
      </c>
      <c r="J131" s="36">
        <v>1900</v>
      </c>
      <c r="K131" s="36">
        <v>3328.7200000000003</v>
      </c>
      <c r="L131" s="36">
        <v>0</v>
      </c>
      <c r="M131" s="36">
        <v>0</v>
      </c>
      <c r="N131" s="36">
        <v>0</v>
      </c>
      <c r="O131" s="36">
        <v>5228.72</v>
      </c>
    </row>
    <row r="132" spans="1:15" ht="14.5" x14ac:dyDescent="0.35">
      <c r="A132" s="47" t="s">
        <v>951</v>
      </c>
      <c r="B132" s="41">
        <v>45021</v>
      </c>
      <c r="C132" s="41">
        <v>45027</v>
      </c>
      <c r="D132" s="41">
        <v>45029</v>
      </c>
      <c r="E132" s="47" t="s">
        <v>941</v>
      </c>
      <c r="F132" s="47" t="s">
        <v>47</v>
      </c>
      <c r="G132" s="44" t="s">
        <v>793</v>
      </c>
      <c r="H132" s="44" t="s">
        <v>22</v>
      </c>
      <c r="I132" s="44" t="s">
        <v>184</v>
      </c>
      <c r="J132" s="36">
        <v>1750</v>
      </c>
      <c r="K132" s="36">
        <v>1841.06</v>
      </c>
      <c r="L132" s="36">
        <v>0</v>
      </c>
      <c r="M132" s="36">
        <v>0</v>
      </c>
      <c r="N132" s="36">
        <v>0</v>
      </c>
      <c r="O132" s="36">
        <v>3591.06</v>
      </c>
    </row>
    <row r="133" spans="1:15" ht="14.5" x14ac:dyDescent="0.35">
      <c r="A133" s="47" t="s">
        <v>988</v>
      </c>
      <c r="B133" s="41">
        <v>45022</v>
      </c>
      <c r="C133" s="41">
        <v>45061</v>
      </c>
      <c r="D133" s="41">
        <v>45062</v>
      </c>
      <c r="E133" s="47" t="s">
        <v>25</v>
      </c>
      <c r="F133" s="47" t="s">
        <v>47</v>
      </c>
      <c r="G133" s="44" t="s">
        <v>793</v>
      </c>
      <c r="H133" s="47" t="s">
        <v>28</v>
      </c>
      <c r="I133" s="44" t="s">
        <v>78</v>
      </c>
      <c r="J133" s="36">
        <v>1660</v>
      </c>
      <c r="K133" s="36">
        <v>1323.9</v>
      </c>
      <c r="L133" s="36">
        <v>0</v>
      </c>
      <c r="M133" s="36">
        <v>0</v>
      </c>
      <c r="N133" s="36">
        <v>0</v>
      </c>
      <c r="O133" s="36">
        <v>2983.9</v>
      </c>
    </row>
    <row r="134" spans="1:15" ht="14.5" x14ac:dyDescent="0.35">
      <c r="A134" s="47" t="s">
        <v>952</v>
      </c>
      <c r="B134" s="41">
        <v>45026</v>
      </c>
      <c r="C134" s="41">
        <v>45028</v>
      </c>
      <c r="D134" s="41">
        <v>45028</v>
      </c>
      <c r="E134" s="47" t="s">
        <v>50</v>
      </c>
      <c r="F134" s="47" t="s">
        <v>47</v>
      </c>
      <c r="G134" s="44" t="s">
        <v>793</v>
      </c>
      <c r="H134" s="44" t="s">
        <v>22</v>
      </c>
      <c r="I134" s="44" t="s">
        <v>86</v>
      </c>
      <c r="J134" s="36">
        <v>850</v>
      </c>
      <c r="K134" s="36">
        <v>4985.08</v>
      </c>
      <c r="L134" s="36">
        <v>0</v>
      </c>
      <c r="M134" s="36">
        <v>0</v>
      </c>
      <c r="N134" s="36">
        <v>0</v>
      </c>
      <c r="O134" s="36">
        <v>5835.08</v>
      </c>
    </row>
    <row r="135" spans="1:15" ht="14.5" x14ac:dyDescent="0.35">
      <c r="A135" s="47" t="s">
        <v>989</v>
      </c>
      <c r="B135" s="41">
        <v>45026</v>
      </c>
      <c r="C135" s="41">
        <v>45055</v>
      </c>
      <c r="D135" s="41">
        <v>45056</v>
      </c>
      <c r="E135" s="47" t="s">
        <v>25</v>
      </c>
      <c r="F135" s="47" t="s">
        <v>47</v>
      </c>
      <c r="G135" s="44" t="s">
        <v>793</v>
      </c>
      <c r="H135" s="47" t="s">
        <v>28</v>
      </c>
      <c r="I135" s="44" t="s">
        <v>159</v>
      </c>
      <c r="J135" s="36">
        <v>1050</v>
      </c>
      <c r="K135" s="36">
        <v>3031.54</v>
      </c>
      <c r="L135" s="36">
        <v>0</v>
      </c>
      <c r="M135" s="36">
        <v>0</v>
      </c>
      <c r="N135" s="36">
        <v>0</v>
      </c>
      <c r="O135" s="36">
        <v>4081.54</v>
      </c>
    </row>
    <row r="136" spans="1:15" ht="14.5" x14ac:dyDescent="0.35">
      <c r="A136" s="47" t="s">
        <v>953</v>
      </c>
      <c r="B136" s="41">
        <v>45026</v>
      </c>
      <c r="C136" s="41">
        <v>45032</v>
      </c>
      <c r="D136" s="41">
        <v>45033</v>
      </c>
      <c r="E136" s="47" t="s">
        <v>50</v>
      </c>
      <c r="F136" s="47" t="s">
        <v>47</v>
      </c>
      <c r="G136" s="44" t="s">
        <v>793</v>
      </c>
      <c r="H136" s="44" t="s">
        <v>22</v>
      </c>
      <c r="I136" s="44" t="s">
        <v>640</v>
      </c>
      <c r="J136" s="36">
        <v>1140</v>
      </c>
      <c r="K136" s="36">
        <v>6671.77</v>
      </c>
      <c r="L136" s="36">
        <v>0</v>
      </c>
      <c r="M136" s="36">
        <v>0</v>
      </c>
      <c r="N136" s="36">
        <v>0</v>
      </c>
      <c r="O136" s="36">
        <v>7811.77</v>
      </c>
    </row>
    <row r="137" spans="1:15" ht="14.5" x14ac:dyDescent="0.35">
      <c r="A137" s="47" t="s">
        <v>954</v>
      </c>
      <c r="B137" s="41">
        <v>45026</v>
      </c>
      <c r="C137" s="41">
        <v>45028</v>
      </c>
      <c r="D137" s="41">
        <v>45028</v>
      </c>
      <c r="E137" s="47" t="s">
        <v>804</v>
      </c>
      <c r="F137" s="47" t="s">
        <v>47</v>
      </c>
      <c r="G137" s="44" t="s">
        <v>793</v>
      </c>
      <c r="H137" s="44" t="s">
        <v>22</v>
      </c>
      <c r="I137" s="44" t="s">
        <v>86</v>
      </c>
      <c r="J137" s="36">
        <v>780</v>
      </c>
      <c r="K137" s="36">
        <v>4985.08</v>
      </c>
      <c r="L137" s="36">
        <v>0</v>
      </c>
      <c r="M137" s="36">
        <v>0</v>
      </c>
      <c r="N137" s="36">
        <v>0</v>
      </c>
      <c r="O137" s="36">
        <v>5765.08</v>
      </c>
    </row>
    <row r="138" spans="1:15" ht="14.5" x14ac:dyDescent="0.35">
      <c r="A138" s="47" t="s">
        <v>955</v>
      </c>
      <c r="B138" s="41">
        <v>45027</v>
      </c>
      <c r="C138" s="41">
        <v>45032</v>
      </c>
      <c r="D138" s="41">
        <v>45033</v>
      </c>
      <c r="E138" s="47" t="s">
        <v>46</v>
      </c>
      <c r="F138" s="47" t="s">
        <v>20</v>
      </c>
      <c r="G138" s="44" t="s">
        <v>793</v>
      </c>
      <c r="H138" s="44" t="s">
        <v>22</v>
      </c>
      <c r="I138" s="44" t="s">
        <v>956</v>
      </c>
      <c r="J138" s="36">
        <v>1050</v>
      </c>
      <c r="K138" s="36">
        <v>6671.77</v>
      </c>
      <c r="L138" s="36">
        <v>0</v>
      </c>
      <c r="M138" s="36">
        <v>0</v>
      </c>
      <c r="N138" s="36">
        <v>0</v>
      </c>
      <c r="O138" s="36">
        <v>6671.77</v>
      </c>
    </row>
    <row r="139" spans="1:15" ht="14.5" x14ac:dyDescent="0.35">
      <c r="A139" s="47" t="s">
        <v>957</v>
      </c>
      <c r="B139" s="41">
        <v>45027</v>
      </c>
      <c r="C139" s="41">
        <v>45034</v>
      </c>
      <c r="D139" s="41">
        <v>45035</v>
      </c>
      <c r="E139" s="47" t="s">
        <v>822</v>
      </c>
      <c r="F139" s="47" t="s">
        <v>47</v>
      </c>
      <c r="G139" s="44" t="s">
        <v>793</v>
      </c>
      <c r="H139" s="44" t="s">
        <v>22</v>
      </c>
      <c r="I139" s="44" t="s">
        <v>172</v>
      </c>
      <c r="J139" s="36">
        <v>1140</v>
      </c>
      <c r="K139" s="36">
        <v>2756.05</v>
      </c>
      <c r="L139" s="36">
        <v>0</v>
      </c>
      <c r="M139" s="36">
        <v>0</v>
      </c>
      <c r="N139" s="36">
        <v>0</v>
      </c>
      <c r="O139" s="36">
        <v>3896.05</v>
      </c>
    </row>
    <row r="140" spans="1:15" ht="14.5" x14ac:dyDescent="0.35">
      <c r="A140" s="47" t="s">
        <v>958</v>
      </c>
      <c r="B140" s="41">
        <v>45027</v>
      </c>
      <c r="C140" s="41">
        <v>45035</v>
      </c>
      <c r="D140" s="41">
        <v>45035</v>
      </c>
      <c r="E140" s="47" t="s">
        <v>941</v>
      </c>
      <c r="F140" s="47" t="s">
        <v>47</v>
      </c>
      <c r="G140" s="44" t="s">
        <v>793</v>
      </c>
      <c r="H140" s="44" t="s">
        <v>22</v>
      </c>
      <c r="I140" s="44" t="s">
        <v>172</v>
      </c>
      <c r="J140" s="36">
        <v>1050</v>
      </c>
      <c r="K140" s="36">
        <v>2756.05</v>
      </c>
      <c r="L140" s="36">
        <v>0</v>
      </c>
      <c r="M140" s="36">
        <v>0</v>
      </c>
      <c r="N140" s="36">
        <v>0</v>
      </c>
      <c r="O140" s="36">
        <v>3806.05</v>
      </c>
    </row>
    <row r="141" spans="1:15" ht="14.5" x14ac:dyDescent="0.35">
      <c r="A141" s="47" t="s">
        <v>959</v>
      </c>
      <c r="B141" s="41">
        <v>45027</v>
      </c>
      <c r="C141" s="41">
        <v>45030</v>
      </c>
      <c r="D141" s="41">
        <v>45038</v>
      </c>
      <c r="E141" s="47" t="s">
        <v>907</v>
      </c>
      <c r="F141" s="47" t="s">
        <v>62</v>
      </c>
      <c r="G141" s="44" t="s">
        <v>42</v>
      </c>
      <c r="H141" s="44" t="s">
        <v>22</v>
      </c>
      <c r="I141" s="44" t="s">
        <v>181</v>
      </c>
      <c r="J141" s="36">
        <v>9515.7800000000007</v>
      </c>
      <c r="K141" s="36">
        <v>18854.230000000003</v>
      </c>
      <c r="L141" s="49">
        <v>18046.060000000001</v>
      </c>
      <c r="M141" s="50">
        <v>0</v>
      </c>
      <c r="N141" s="36">
        <v>0</v>
      </c>
      <c r="O141" s="36">
        <v>46416.070000000007</v>
      </c>
    </row>
    <row r="142" spans="1:15" ht="14.5" x14ac:dyDescent="0.35">
      <c r="A142" s="47" t="s">
        <v>960</v>
      </c>
      <c r="B142" s="41">
        <v>45028</v>
      </c>
      <c r="C142" s="41">
        <v>45034</v>
      </c>
      <c r="D142" s="41">
        <v>45035</v>
      </c>
      <c r="E142" s="47" t="s">
        <v>917</v>
      </c>
      <c r="F142" s="47" t="s">
        <v>47</v>
      </c>
      <c r="G142" s="44" t="s">
        <v>793</v>
      </c>
      <c r="H142" s="44" t="s">
        <v>22</v>
      </c>
      <c r="I142" s="44" t="s">
        <v>172</v>
      </c>
      <c r="J142" s="36">
        <v>1400</v>
      </c>
      <c r="K142" s="36">
        <v>3199.65</v>
      </c>
      <c r="L142" s="36">
        <v>0</v>
      </c>
      <c r="M142" s="36">
        <v>0</v>
      </c>
      <c r="N142" s="36">
        <v>0</v>
      </c>
      <c r="O142" s="36">
        <v>4599.6499999999996</v>
      </c>
    </row>
    <row r="143" spans="1:15" ht="14.5" x14ac:dyDescent="0.35">
      <c r="A143" s="47" t="s">
        <v>961</v>
      </c>
      <c r="B143" s="41">
        <v>45028</v>
      </c>
      <c r="C143" s="41">
        <v>45034</v>
      </c>
      <c r="D143" s="41">
        <v>45034</v>
      </c>
      <c r="E143" s="47" t="s">
        <v>886</v>
      </c>
      <c r="F143" s="47" t="s">
        <v>47</v>
      </c>
      <c r="G143" s="44" t="s">
        <v>793</v>
      </c>
      <c r="H143" s="44" t="s">
        <v>22</v>
      </c>
      <c r="I143" s="44" t="s">
        <v>172</v>
      </c>
      <c r="J143" s="36">
        <v>1400</v>
      </c>
      <c r="K143" s="36">
        <v>2937.85</v>
      </c>
      <c r="L143" s="36">
        <v>0</v>
      </c>
      <c r="M143" s="36">
        <v>0</v>
      </c>
      <c r="N143" s="36">
        <v>0</v>
      </c>
      <c r="O143" s="36">
        <v>4337.8500000000004</v>
      </c>
    </row>
    <row r="144" spans="1:15" ht="14.5" x14ac:dyDescent="0.35">
      <c r="A144" s="47" t="s">
        <v>962</v>
      </c>
      <c r="B144" s="41">
        <v>45029</v>
      </c>
      <c r="C144" s="41">
        <v>45036</v>
      </c>
      <c r="D144" s="41">
        <v>45036</v>
      </c>
      <c r="E144" s="47" t="s">
        <v>46</v>
      </c>
      <c r="F144" s="47" t="s">
        <v>47</v>
      </c>
      <c r="G144" s="44" t="s">
        <v>793</v>
      </c>
      <c r="H144" s="44" t="s">
        <v>22</v>
      </c>
      <c r="I144" s="44" t="s">
        <v>131</v>
      </c>
      <c r="J144" s="36">
        <v>1050</v>
      </c>
      <c r="K144" s="36">
        <v>3960.8900000000003</v>
      </c>
      <c r="L144" s="36">
        <v>0</v>
      </c>
      <c r="M144" s="36">
        <v>0</v>
      </c>
      <c r="N144" s="36">
        <v>0</v>
      </c>
      <c r="O144" s="36">
        <v>5010.8900000000003</v>
      </c>
    </row>
    <row r="145" spans="1:15" ht="14.5" x14ac:dyDescent="0.35">
      <c r="A145" s="47" t="s">
        <v>963</v>
      </c>
      <c r="B145" s="41">
        <v>45030</v>
      </c>
      <c r="C145" s="41">
        <v>45042</v>
      </c>
      <c r="D145" s="41">
        <v>45042</v>
      </c>
      <c r="E145" s="47" t="s">
        <v>27</v>
      </c>
      <c r="F145" s="47" t="s">
        <v>47</v>
      </c>
      <c r="G145" s="44" t="s">
        <v>793</v>
      </c>
      <c r="H145" s="44" t="s">
        <v>22</v>
      </c>
      <c r="I145" s="44" t="s">
        <v>86</v>
      </c>
      <c r="J145" s="36">
        <v>1560</v>
      </c>
      <c r="K145" s="36">
        <v>3138.62</v>
      </c>
      <c r="L145" s="36">
        <v>0</v>
      </c>
      <c r="M145" s="36">
        <v>0</v>
      </c>
      <c r="N145" s="36">
        <v>0</v>
      </c>
      <c r="O145" s="36">
        <v>4698.62</v>
      </c>
    </row>
    <row r="146" spans="1:15" ht="14.5" x14ac:dyDescent="0.35">
      <c r="A146" s="47" t="s">
        <v>990</v>
      </c>
      <c r="B146" s="41">
        <v>45030</v>
      </c>
      <c r="C146" s="41">
        <v>45047</v>
      </c>
      <c r="D146" s="41">
        <v>45050</v>
      </c>
      <c r="E146" s="47" t="s">
        <v>27</v>
      </c>
      <c r="F146" s="47" t="s">
        <v>47</v>
      </c>
      <c r="G146" s="44" t="s">
        <v>793</v>
      </c>
      <c r="H146" s="47" t="s">
        <v>28</v>
      </c>
      <c r="I146" s="44" t="s">
        <v>86</v>
      </c>
      <c r="J146" s="36">
        <v>1950</v>
      </c>
      <c r="K146" s="36">
        <v>2782.46</v>
      </c>
      <c r="L146" s="36">
        <v>0</v>
      </c>
      <c r="M146" s="36">
        <v>623.91</v>
      </c>
      <c r="N146" s="36">
        <v>0</v>
      </c>
      <c r="O146" s="36">
        <v>5356.37</v>
      </c>
    </row>
    <row r="147" spans="1:15" ht="14.5" x14ac:dyDescent="0.35">
      <c r="A147" s="47" t="s">
        <v>964</v>
      </c>
      <c r="B147" s="41">
        <v>45030</v>
      </c>
      <c r="C147" s="41">
        <v>45040</v>
      </c>
      <c r="D147" s="41">
        <v>45042</v>
      </c>
      <c r="E147" s="47" t="s">
        <v>796</v>
      </c>
      <c r="F147" s="47" t="s">
        <v>47</v>
      </c>
      <c r="G147" s="44" t="s">
        <v>793</v>
      </c>
      <c r="H147" s="44" t="s">
        <v>22</v>
      </c>
      <c r="I147" s="44" t="s">
        <v>86</v>
      </c>
      <c r="J147" s="36">
        <v>2340</v>
      </c>
      <c r="K147" s="36">
        <v>2086.85</v>
      </c>
      <c r="L147" s="36">
        <v>0</v>
      </c>
      <c r="M147" s="36">
        <v>0</v>
      </c>
      <c r="N147" s="36">
        <v>0</v>
      </c>
      <c r="O147" s="36">
        <v>4426.8500000000004</v>
      </c>
    </row>
    <row r="148" spans="1:15" ht="14.5" x14ac:dyDescent="0.35">
      <c r="A148" s="47" t="s">
        <v>965</v>
      </c>
      <c r="B148" s="41">
        <v>45030</v>
      </c>
      <c r="C148" s="41">
        <v>45040</v>
      </c>
      <c r="D148" s="41">
        <v>45042</v>
      </c>
      <c r="E148" s="47" t="s">
        <v>798</v>
      </c>
      <c r="F148" s="47" t="s">
        <v>47</v>
      </c>
      <c r="G148" s="44" t="s">
        <v>793</v>
      </c>
      <c r="H148" s="44" t="s">
        <v>22</v>
      </c>
      <c r="I148" s="44" t="s">
        <v>86</v>
      </c>
      <c r="J148" s="36">
        <v>2340</v>
      </c>
      <c r="K148" s="36">
        <v>2086.85</v>
      </c>
      <c r="L148" s="36">
        <v>0</v>
      </c>
      <c r="M148" s="36">
        <v>0</v>
      </c>
      <c r="N148" s="36">
        <v>0</v>
      </c>
      <c r="O148" s="36">
        <v>4426.8500000000004</v>
      </c>
    </row>
    <row r="149" spans="1:15" ht="14.5" x14ac:dyDescent="0.35">
      <c r="A149" s="47" t="s">
        <v>966</v>
      </c>
      <c r="B149" s="41">
        <v>45030</v>
      </c>
      <c r="C149" s="41">
        <v>45041</v>
      </c>
      <c r="D149" s="41">
        <v>45041</v>
      </c>
      <c r="E149" s="47" t="s">
        <v>849</v>
      </c>
      <c r="F149" s="47" t="s">
        <v>47</v>
      </c>
      <c r="G149" s="44" t="s">
        <v>793</v>
      </c>
      <c r="H149" s="47" t="s">
        <v>100</v>
      </c>
      <c r="I149" s="44" t="s">
        <v>86</v>
      </c>
      <c r="J149" s="36">
        <v>780</v>
      </c>
      <c r="K149" s="36">
        <v>1048.1799999999998</v>
      </c>
      <c r="L149" s="36">
        <v>0</v>
      </c>
      <c r="M149" s="36">
        <v>0</v>
      </c>
      <c r="N149" s="36">
        <v>0</v>
      </c>
      <c r="O149" s="36">
        <v>1828.1799999999998</v>
      </c>
    </row>
    <row r="150" spans="1:15" ht="14.5" x14ac:dyDescent="0.35">
      <c r="A150" s="47" t="s">
        <v>991</v>
      </c>
      <c r="B150" s="41">
        <v>45033</v>
      </c>
      <c r="C150" s="41">
        <v>45055</v>
      </c>
      <c r="D150" s="41">
        <v>45056</v>
      </c>
      <c r="E150" s="47" t="s">
        <v>804</v>
      </c>
      <c r="F150" s="47" t="s">
        <v>47</v>
      </c>
      <c r="G150" s="44" t="s">
        <v>793</v>
      </c>
      <c r="H150" s="47" t="s">
        <v>28</v>
      </c>
      <c r="I150" s="44" t="s">
        <v>159</v>
      </c>
      <c r="J150" s="36">
        <v>1050</v>
      </c>
      <c r="K150" s="36">
        <v>4107.9399999999996</v>
      </c>
      <c r="L150" s="36">
        <v>0</v>
      </c>
      <c r="M150" s="36">
        <v>0</v>
      </c>
      <c r="N150" s="36">
        <v>0</v>
      </c>
      <c r="O150" s="36">
        <v>5157.9399999999996</v>
      </c>
    </row>
    <row r="151" spans="1:15" ht="14.5" x14ac:dyDescent="0.35">
      <c r="A151" s="47" t="s">
        <v>992</v>
      </c>
      <c r="B151" s="41">
        <v>45033</v>
      </c>
      <c r="C151" s="41">
        <v>45055</v>
      </c>
      <c r="D151" s="41">
        <v>45056</v>
      </c>
      <c r="E151" s="47" t="s">
        <v>525</v>
      </c>
      <c r="F151" s="47" t="s">
        <v>47</v>
      </c>
      <c r="G151" s="44" t="s">
        <v>793</v>
      </c>
      <c r="H151" s="47" t="s">
        <v>28</v>
      </c>
      <c r="I151" s="44" t="s">
        <v>159</v>
      </c>
      <c r="J151" s="36">
        <v>1050</v>
      </c>
      <c r="K151" s="36">
        <v>4107.9399999999996</v>
      </c>
      <c r="L151" s="36">
        <v>0</v>
      </c>
      <c r="M151" s="36">
        <v>0</v>
      </c>
      <c r="N151" s="36">
        <v>0</v>
      </c>
      <c r="O151" s="36">
        <v>5157.9399999999996</v>
      </c>
    </row>
    <row r="152" spans="1:15" ht="14.5" x14ac:dyDescent="0.35">
      <c r="A152" s="47" t="s">
        <v>993</v>
      </c>
      <c r="B152" s="41">
        <v>45033</v>
      </c>
      <c r="C152" s="41">
        <v>45055</v>
      </c>
      <c r="D152" s="41">
        <v>45056</v>
      </c>
      <c r="E152" s="47" t="s">
        <v>818</v>
      </c>
      <c r="F152" s="47" t="s">
        <v>47</v>
      </c>
      <c r="G152" s="44" t="s">
        <v>793</v>
      </c>
      <c r="H152" s="47" t="s">
        <v>28</v>
      </c>
      <c r="I152" s="44" t="s">
        <v>159</v>
      </c>
      <c r="J152" s="36">
        <v>1050</v>
      </c>
      <c r="K152" s="36">
        <v>4107.9399999999996</v>
      </c>
      <c r="L152" s="36">
        <v>0</v>
      </c>
      <c r="M152" s="36">
        <v>0</v>
      </c>
      <c r="N152" s="36">
        <v>0</v>
      </c>
      <c r="O152" s="36">
        <v>5157.9399999999996</v>
      </c>
    </row>
    <row r="153" spans="1:15" ht="14.5" x14ac:dyDescent="0.35">
      <c r="A153" s="47" t="s">
        <v>994</v>
      </c>
      <c r="B153" s="41">
        <v>45033</v>
      </c>
      <c r="C153" s="41">
        <v>45054</v>
      </c>
      <c r="D153" s="41">
        <v>45055</v>
      </c>
      <c r="E153" s="47" t="s">
        <v>27</v>
      </c>
      <c r="F153" s="47" t="s">
        <v>47</v>
      </c>
      <c r="G153" s="44" t="s">
        <v>793</v>
      </c>
      <c r="H153" s="47" t="s">
        <v>22</v>
      </c>
      <c r="I153" s="44" t="s">
        <v>86</v>
      </c>
      <c r="J153" s="36">
        <v>1560</v>
      </c>
      <c r="K153" s="36">
        <v>1075.46</v>
      </c>
      <c r="L153" s="36">
        <v>0</v>
      </c>
      <c r="M153" s="36">
        <v>0</v>
      </c>
      <c r="N153" s="36">
        <v>0</v>
      </c>
      <c r="O153" s="36">
        <v>2635.46</v>
      </c>
    </row>
    <row r="154" spans="1:15" ht="14.5" x14ac:dyDescent="0.35">
      <c r="A154" s="47" t="s">
        <v>995</v>
      </c>
      <c r="B154" s="41">
        <v>45033</v>
      </c>
      <c r="C154" s="41">
        <v>45047</v>
      </c>
      <c r="D154" s="41">
        <v>45051</v>
      </c>
      <c r="E154" s="47" t="s">
        <v>848</v>
      </c>
      <c r="F154" s="47" t="s">
        <v>47</v>
      </c>
      <c r="G154" s="44" t="s">
        <v>793</v>
      </c>
      <c r="H154" s="47" t="s">
        <v>28</v>
      </c>
      <c r="I154" s="44" t="s">
        <v>67</v>
      </c>
      <c r="J154" s="36">
        <v>3510</v>
      </c>
      <c r="K154" s="36">
        <v>2155.36</v>
      </c>
      <c r="L154" s="36">
        <v>0</v>
      </c>
      <c r="M154" s="36">
        <v>0</v>
      </c>
      <c r="N154" s="36">
        <v>0</v>
      </c>
      <c r="O154" s="36">
        <v>5665.3600000000006</v>
      </c>
    </row>
    <row r="155" spans="1:15" ht="14.5" x14ac:dyDescent="0.35">
      <c r="A155" s="47" t="s">
        <v>996</v>
      </c>
      <c r="B155" s="41">
        <v>45033</v>
      </c>
      <c r="C155" s="41">
        <v>45047</v>
      </c>
      <c r="D155" s="41">
        <v>45051</v>
      </c>
      <c r="E155" s="47" t="s">
        <v>997</v>
      </c>
      <c r="F155" s="47" t="s">
        <v>47</v>
      </c>
      <c r="G155" s="44" t="s">
        <v>793</v>
      </c>
      <c r="H155" s="47" t="s">
        <v>100</v>
      </c>
      <c r="I155" s="44" t="s">
        <v>67</v>
      </c>
      <c r="J155" s="36">
        <v>3510</v>
      </c>
      <c r="K155" s="36">
        <v>1762.34</v>
      </c>
      <c r="L155" s="36">
        <v>0</v>
      </c>
      <c r="M155" s="36">
        <v>0</v>
      </c>
      <c r="N155" s="36">
        <v>0</v>
      </c>
      <c r="O155" s="36">
        <v>5272.34</v>
      </c>
    </row>
    <row r="156" spans="1:15" ht="14.5" x14ac:dyDescent="0.35">
      <c r="A156" s="47" t="s">
        <v>1095</v>
      </c>
      <c r="B156" s="41">
        <v>45034</v>
      </c>
      <c r="C156" s="41">
        <v>45041</v>
      </c>
      <c r="D156" s="41">
        <v>45041</v>
      </c>
      <c r="E156" s="47" t="s">
        <v>50</v>
      </c>
      <c r="F156" s="47" t="s">
        <v>47</v>
      </c>
      <c r="G156" s="44" t="s">
        <v>793</v>
      </c>
      <c r="H156" s="44" t="s">
        <v>22</v>
      </c>
      <c r="I156" s="44" t="s">
        <v>86</v>
      </c>
      <c r="J156" s="36">
        <v>850</v>
      </c>
      <c r="K156" s="36">
        <v>4430.68</v>
      </c>
      <c r="L156" s="36">
        <v>0</v>
      </c>
      <c r="M156" s="36">
        <v>0</v>
      </c>
      <c r="N156" s="36">
        <v>0</v>
      </c>
      <c r="O156" s="36">
        <v>5280.68</v>
      </c>
    </row>
    <row r="157" spans="1:15" ht="14.5" x14ac:dyDescent="0.35">
      <c r="A157" s="47" t="s">
        <v>967</v>
      </c>
      <c r="B157" s="41">
        <v>45035</v>
      </c>
      <c r="C157" s="41">
        <v>45038</v>
      </c>
      <c r="D157" s="41">
        <v>45040</v>
      </c>
      <c r="E157" s="47" t="s">
        <v>46</v>
      </c>
      <c r="F157" s="47" t="s">
        <v>47</v>
      </c>
      <c r="G157" s="44" t="s">
        <v>793</v>
      </c>
      <c r="H157" s="44" t="s">
        <v>22</v>
      </c>
      <c r="I157" s="44" t="s">
        <v>218</v>
      </c>
      <c r="J157" s="36">
        <v>2100</v>
      </c>
      <c r="K157" s="36">
        <v>4241.0200000000004</v>
      </c>
      <c r="L157" s="36">
        <v>0</v>
      </c>
      <c r="M157" s="36">
        <v>0</v>
      </c>
      <c r="N157" s="36">
        <v>0</v>
      </c>
      <c r="O157" s="36">
        <v>6341.02</v>
      </c>
    </row>
    <row r="158" spans="1:15" ht="14.5" x14ac:dyDescent="0.35">
      <c r="A158" s="47" t="s">
        <v>968</v>
      </c>
      <c r="B158" s="41">
        <v>45035</v>
      </c>
      <c r="C158" s="41">
        <v>45038</v>
      </c>
      <c r="D158" s="41">
        <v>45040</v>
      </c>
      <c r="E158" s="47" t="s">
        <v>822</v>
      </c>
      <c r="F158" s="47" t="s">
        <v>47</v>
      </c>
      <c r="G158" s="44" t="s">
        <v>793</v>
      </c>
      <c r="H158" s="44" t="s">
        <v>22</v>
      </c>
      <c r="I158" s="44" t="s">
        <v>135</v>
      </c>
      <c r="J158" s="36">
        <v>1400</v>
      </c>
      <c r="K158" s="36">
        <v>3024.24</v>
      </c>
      <c r="L158" s="36">
        <v>0</v>
      </c>
      <c r="M158" s="36">
        <v>120</v>
      </c>
      <c r="N158" s="36">
        <v>0</v>
      </c>
      <c r="O158" s="36">
        <v>4544.24</v>
      </c>
    </row>
    <row r="159" spans="1:15" ht="14.5" x14ac:dyDescent="0.35">
      <c r="A159" s="47" t="s">
        <v>969</v>
      </c>
      <c r="B159" s="41">
        <v>45035</v>
      </c>
      <c r="C159" s="41">
        <v>45040</v>
      </c>
      <c r="D159" s="41">
        <v>45041</v>
      </c>
      <c r="E159" s="47" t="s">
        <v>941</v>
      </c>
      <c r="F159" s="47" t="s">
        <v>47</v>
      </c>
      <c r="G159" s="44" t="s">
        <v>793</v>
      </c>
      <c r="H159" s="44" t="s">
        <v>22</v>
      </c>
      <c r="I159" s="44" t="s">
        <v>135</v>
      </c>
      <c r="J159" s="36">
        <v>1400</v>
      </c>
      <c r="K159" s="36">
        <v>3219.79</v>
      </c>
      <c r="L159" s="36">
        <v>0</v>
      </c>
      <c r="M159" s="36">
        <v>0</v>
      </c>
      <c r="N159" s="36">
        <v>0</v>
      </c>
      <c r="O159" s="36">
        <v>4619.79</v>
      </c>
    </row>
    <row r="160" spans="1:15" ht="14.5" x14ac:dyDescent="0.35">
      <c r="A160" s="47" t="s">
        <v>970</v>
      </c>
      <c r="B160" s="41">
        <v>45035</v>
      </c>
      <c r="C160" s="41">
        <v>45042</v>
      </c>
      <c r="D160" s="41">
        <v>45042</v>
      </c>
      <c r="E160" s="47" t="s">
        <v>46</v>
      </c>
      <c r="F160" s="47" t="s">
        <v>47</v>
      </c>
      <c r="G160" s="44" t="s">
        <v>793</v>
      </c>
      <c r="H160" s="44" t="s">
        <v>22</v>
      </c>
      <c r="I160" s="44" t="s">
        <v>67</v>
      </c>
      <c r="J160" s="36">
        <v>780</v>
      </c>
      <c r="K160" s="36">
        <v>2781.94</v>
      </c>
      <c r="L160" s="36">
        <v>0</v>
      </c>
      <c r="M160" s="36">
        <v>0</v>
      </c>
      <c r="N160" s="36">
        <v>0</v>
      </c>
      <c r="O160" s="36">
        <v>3561.94</v>
      </c>
    </row>
    <row r="161" spans="1:16" ht="14.5" x14ac:dyDescent="0.35">
      <c r="A161" s="47" t="s">
        <v>998</v>
      </c>
      <c r="B161" s="41">
        <v>45035</v>
      </c>
      <c r="C161" s="41">
        <v>45055</v>
      </c>
      <c r="D161" s="41">
        <v>45056</v>
      </c>
      <c r="E161" s="47" t="s">
        <v>822</v>
      </c>
      <c r="F161" s="47" t="s">
        <v>47</v>
      </c>
      <c r="G161" s="44" t="s">
        <v>793</v>
      </c>
      <c r="H161" s="47" t="s">
        <v>28</v>
      </c>
      <c r="I161" s="44" t="s">
        <v>159</v>
      </c>
      <c r="J161" s="36">
        <v>1050</v>
      </c>
      <c r="K161" s="36">
        <v>3525.46</v>
      </c>
      <c r="L161" s="36">
        <v>0</v>
      </c>
      <c r="M161" s="36">
        <v>0</v>
      </c>
      <c r="N161" s="36">
        <v>0</v>
      </c>
      <c r="O161" s="36">
        <v>4575.46</v>
      </c>
    </row>
    <row r="162" spans="1:16" ht="14.5" x14ac:dyDescent="0.35">
      <c r="A162" s="47" t="s">
        <v>971</v>
      </c>
      <c r="B162" s="41">
        <v>45035</v>
      </c>
      <c r="C162" s="41">
        <v>45040</v>
      </c>
      <c r="D162" s="41">
        <v>45041</v>
      </c>
      <c r="E162" s="47" t="s">
        <v>818</v>
      </c>
      <c r="F162" s="47" t="s">
        <v>47</v>
      </c>
      <c r="G162" s="44" t="s">
        <v>793</v>
      </c>
      <c r="H162" s="44" t="s">
        <v>22</v>
      </c>
      <c r="I162" s="44" t="s">
        <v>135</v>
      </c>
      <c r="J162" s="36">
        <v>1050</v>
      </c>
      <c r="K162" s="36">
        <v>2585.39</v>
      </c>
      <c r="L162" s="36">
        <v>0</v>
      </c>
      <c r="M162" s="36">
        <v>0</v>
      </c>
      <c r="N162" s="36">
        <v>0</v>
      </c>
      <c r="O162" s="36">
        <v>3635.39</v>
      </c>
    </row>
    <row r="163" spans="1:16" ht="14.5" x14ac:dyDescent="0.35">
      <c r="A163" s="47" t="s">
        <v>972</v>
      </c>
      <c r="B163" s="41">
        <v>45035</v>
      </c>
      <c r="C163" s="41">
        <v>45040</v>
      </c>
      <c r="D163" s="41">
        <v>45041</v>
      </c>
      <c r="E163" s="47" t="s">
        <v>825</v>
      </c>
      <c r="F163" s="47" t="s">
        <v>47</v>
      </c>
      <c r="G163" s="44" t="s">
        <v>793</v>
      </c>
      <c r="H163" s="44" t="s">
        <v>22</v>
      </c>
      <c r="I163" s="44" t="s">
        <v>135</v>
      </c>
      <c r="J163" s="36">
        <v>1050</v>
      </c>
      <c r="K163" s="36">
        <v>3024.24</v>
      </c>
      <c r="L163" s="36">
        <v>0</v>
      </c>
      <c r="M163" s="36">
        <v>0</v>
      </c>
      <c r="N163" s="36">
        <v>0</v>
      </c>
      <c r="O163" s="36">
        <v>4074.24</v>
      </c>
    </row>
    <row r="164" spans="1:16" ht="14.5" x14ac:dyDescent="0.35">
      <c r="A164" s="47" t="s">
        <v>999</v>
      </c>
      <c r="B164" s="41">
        <v>45035</v>
      </c>
      <c r="C164" s="41">
        <v>45055</v>
      </c>
      <c r="D164" s="41">
        <v>45056</v>
      </c>
      <c r="E164" s="47" t="s">
        <v>941</v>
      </c>
      <c r="F164" s="47" t="s">
        <v>47</v>
      </c>
      <c r="G164" s="44" t="s">
        <v>793</v>
      </c>
      <c r="H164" s="47" t="s">
        <v>28</v>
      </c>
      <c r="I164" s="44" t="s">
        <v>159</v>
      </c>
      <c r="J164" s="36">
        <v>1050</v>
      </c>
      <c r="K164" s="36">
        <v>3983.0600000000004</v>
      </c>
      <c r="L164" s="36">
        <v>0</v>
      </c>
      <c r="M164" s="36">
        <v>0</v>
      </c>
      <c r="N164" s="36">
        <v>0</v>
      </c>
      <c r="O164" s="36">
        <v>5033.0600000000004</v>
      </c>
    </row>
    <row r="165" spans="1:16" ht="14.5" x14ac:dyDescent="0.35">
      <c r="A165" s="47" t="s">
        <v>1000</v>
      </c>
      <c r="B165" s="41">
        <v>45035</v>
      </c>
      <c r="C165" s="41">
        <v>45055</v>
      </c>
      <c r="D165" s="41">
        <v>45056</v>
      </c>
      <c r="E165" s="47" t="s">
        <v>50</v>
      </c>
      <c r="F165" s="47" t="s">
        <v>47</v>
      </c>
      <c r="G165" s="44" t="s">
        <v>793</v>
      </c>
      <c r="H165" s="47" t="s">
        <v>28</v>
      </c>
      <c r="I165" s="44" t="s">
        <v>159</v>
      </c>
      <c r="J165" s="36">
        <v>1140</v>
      </c>
      <c r="K165" s="36">
        <v>3304.29</v>
      </c>
      <c r="L165" s="36">
        <v>0</v>
      </c>
      <c r="M165" s="36">
        <v>0</v>
      </c>
      <c r="N165" s="36">
        <v>0</v>
      </c>
      <c r="O165" s="36">
        <v>4444.29</v>
      </c>
    </row>
    <row r="166" spans="1:16" ht="14.5" x14ac:dyDescent="0.35">
      <c r="A166" s="47" t="s">
        <v>1001</v>
      </c>
      <c r="B166" s="41">
        <v>45035</v>
      </c>
      <c r="C166" s="41">
        <v>45071</v>
      </c>
      <c r="D166" s="41">
        <v>45072</v>
      </c>
      <c r="E166" s="47" t="s">
        <v>46</v>
      </c>
      <c r="F166" s="47" t="s">
        <v>47</v>
      </c>
      <c r="G166" s="44" t="s">
        <v>793</v>
      </c>
      <c r="H166" s="47" t="s">
        <v>28</v>
      </c>
      <c r="I166" s="44" t="s">
        <v>218</v>
      </c>
      <c r="J166" s="36">
        <v>1660</v>
      </c>
      <c r="K166" s="36">
        <v>1569.96</v>
      </c>
      <c r="L166" s="36">
        <v>0</v>
      </c>
      <c r="M166" s="36">
        <v>0</v>
      </c>
      <c r="N166" s="36">
        <v>0</v>
      </c>
      <c r="O166" s="36">
        <v>3229.96</v>
      </c>
    </row>
    <row r="167" spans="1:16" ht="14.5" x14ac:dyDescent="0.35">
      <c r="A167" s="47" t="s">
        <v>1002</v>
      </c>
      <c r="B167" s="41">
        <v>45035</v>
      </c>
      <c r="C167" s="41">
        <v>45059</v>
      </c>
      <c r="D167" s="41">
        <v>45070</v>
      </c>
      <c r="E167" s="47" t="s">
        <v>796</v>
      </c>
      <c r="F167" s="47" t="s">
        <v>47</v>
      </c>
      <c r="G167" s="44" t="s">
        <v>793</v>
      </c>
      <c r="H167" s="47" t="s">
        <v>28</v>
      </c>
      <c r="I167" s="44" t="s">
        <v>1003</v>
      </c>
      <c r="J167" s="36">
        <v>0</v>
      </c>
      <c r="K167" s="36">
        <v>10085.65</v>
      </c>
      <c r="L167" s="36">
        <v>1868.74</v>
      </c>
      <c r="M167" s="36">
        <v>0</v>
      </c>
      <c r="N167" s="36">
        <v>0</v>
      </c>
      <c r="O167" s="36">
        <v>10085.65</v>
      </c>
    </row>
    <row r="168" spans="1:16" ht="14.5" x14ac:dyDescent="0.35">
      <c r="A168" s="47" t="s">
        <v>973</v>
      </c>
      <c r="B168" s="41">
        <v>45036</v>
      </c>
      <c r="C168" s="41">
        <v>45042</v>
      </c>
      <c r="D168" s="41">
        <v>45044</v>
      </c>
      <c r="E168" s="47" t="s">
        <v>900</v>
      </c>
      <c r="F168" s="47" t="s">
        <v>47</v>
      </c>
      <c r="G168" s="44" t="s">
        <v>42</v>
      </c>
      <c r="H168" s="44" t="s">
        <v>22</v>
      </c>
      <c r="I168" s="44" t="s">
        <v>974</v>
      </c>
      <c r="J168" s="36">
        <v>4851.6499999999996</v>
      </c>
      <c r="K168" s="36">
        <v>8196.0400000000009</v>
      </c>
      <c r="L168" s="36">
        <v>1875.84</v>
      </c>
      <c r="M168" s="36">
        <v>0</v>
      </c>
      <c r="N168" s="36">
        <v>105.62</v>
      </c>
      <c r="O168" s="36">
        <v>15029.15</v>
      </c>
    </row>
    <row r="169" spans="1:16" ht="14.5" x14ac:dyDescent="0.35">
      <c r="A169" s="47" t="s">
        <v>975</v>
      </c>
      <c r="B169" s="41">
        <v>45036</v>
      </c>
      <c r="C169" s="41">
        <v>45043</v>
      </c>
      <c r="D169" s="41">
        <v>45043</v>
      </c>
      <c r="E169" s="47" t="s">
        <v>50</v>
      </c>
      <c r="F169" s="47" t="s">
        <v>47</v>
      </c>
      <c r="G169" s="44" t="s">
        <v>793</v>
      </c>
      <c r="H169" s="44" t="s">
        <v>22</v>
      </c>
      <c r="I169" s="44" t="s">
        <v>86</v>
      </c>
      <c r="J169" s="36">
        <v>850</v>
      </c>
      <c r="K169" s="36">
        <v>3030.5699999999997</v>
      </c>
      <c r="L169" s="36">
        <v>0</v>
      </c>
      <c r="M169" s="36">
        <v>0</v>
      </c>
      <c r="N169" s="36">
        <v>0</v>
      </c>
      <c r="O169" s="36">
        <v>3880.5699999999997</v>
      </c>
      <c r="P169" s="29"/>
    </row>
    <row r="170" spans="1:16" ht="14.5" x14ac:dyDescent="0.35">
      <c r="A170" s="47" t="s">
        <v>1004</v>
      </c>
      <c r="B170" s="41">
        <v>45040</v>
      </c>
      <c r="C170" s="41">
        <v>45063</v>
      </c>
      <c r="D170" s="41">
        <v>45064</v>
      </c>
      <c r="E170" s="47" t="s">
        <v>46</v>
      </c>
      <c r="F170" s="47" t="s">
        <v>47</v>
      </c>
      <c r="G170" s="44" t="s">
        <v>793</v>
      </c>
      <c r="H170" s="47" t="s">
        <v>28</v>
      </c>
      <c r="I170" s="44" t="s">
        <v>904</v>
      </c>
      <c r="J170" s="36">
        <v>1660</v>
      </c>
      <c r="K170" s="36">
        <v>0</v>
      </c>
      <c r="L170" s="36">
        <v>0</v>
      </c>
      <c r="M170" s="36">
        <v>0</v>
      </c>
      <c r="N170" s="36">
        <v>0</v>
      </c>
      <c r="O170" s="36">
        <v>1660</v>
      </c>
    </row>
    <row r="171" spans="1:16" ht="14.5" x14ac:dyDescent="0.35">
      <c r="A171" s="47" t="s">
        <v>1005</v>
      </c>
      <c r="B171" s="41">
        <v>45040</v>
      </c>
      <c r="C171" s="41">
        <v>45061</v>
      </c>
      <c r="D171" s="41">
        <v>45062</v>
      </c>
      <c r="E171" s="47" t="s">
        <v>822</v>
      </c>
      <c r="F171" s="47" t="s">
        <v>47</v>
      </c>
      <c r="G171" s="44" t="s">
        <v>793</v>
      </c>
      <c r="H171" s="47" t="s">
        <v>28</v>
      </c>
      <c r="I171" s="44" t="s">
        <v>78</v>
      </c>
      <c r="J171" s="36">
        <v>1660</v>
      </c>
      <c r="K171" s="36">
        <v>1171.44</v>
      </c>
      <c r="L171" s="36">
        <v>0</v>
      </c>
      <c r="M171" s="36">
        <v>0</v>
      </c>
      <c r="N171" s="36">
        <v>0</v>
      </c>
      <c r="O171" s="36">
        <v>2831.44</v>
      </c>
    </row>
    <row r="172" spans="1:16" ht="14.5" x14ac:dyDescent="0.35">
      <c r="A172" s="47" t="s">
        <v>1006</v>
      </c>
      <c r="B172" s="41">
        <v>45040</v>
      </c>
      <c r="C172" s="41">
        <v>45050</v>
      </c>
      <c r="D172" s="41">
        <v>45052</v>
      </c>
      <c r="E172" s="47" t="s">
        <v>900</v>
      </c>
      <c r="F172" s="47" t="s">
        <v>47</v>
      </c>
      <c r="G172" s="44" t="s">
        <v>793</v>
      </c>
      <c r="H172" s="47" t="s">
        <v>243</v>
      </c>
      <c r="I172" s="44" t="s">
        <v>86</v>
      </c>
      <c r="J172" s="36">
        <v>2125</v>
      </c>
      <c r="K172" s="36">
        <v>1171.44</v>
      </c>
      <c r="L172" s="36">
        <v>0</v>
      </c>
      <c r="M172" s="36">
        <v>0</v>
      </c>
      <c r="N172" s="36">
        <v>0</v>
      </c>
      <c r="O172" s="36">
        <v>3296.44</v>
      </c>
    </row>
    <row r="173" spans="1:16" ht="14.5" x14ac:dyDescent="0.35">
      <c r="A173" s="47" t="s">
        <v>1007</v>
      </c>
      <c r="B173" s="41">
        <v>45040</v>
      </c>
      <c r="C173" s="41">
        <v>45061</v>
      </c>
      <c r="D173" s="41">
        <v>45062</v>
      </c>
      <c r="E173" s="47" t="s">
        <v>941</v>
      </c>
      <c r="F173" s="47" t="s">
        <v>47</v>
      </c>
      <c r="G173" s="44" t="s">
        <v>793</v>
      </c>
      <c r="H173" s="47" t="s">
        <v>28</v>
      </c>
      <c r="I173" s="44" t="s">
        <v>78</v>
      </c>
      <c r="J173" s="36">
        <v>1660</v>
      </c>
      <c r="K173" s="36">
        <v>1171.44</v>
      </c>
      <c r="L173" s="36">
        <v>0</v>
      </c>
      <c r="M173" s="36">
        <v>0</v>
      </c>
      <c r="N173" s="36">
        <v>0</v>
      </c>
      <c r="O173" s="36">
        <v>2831.44</v>
      </c>
    </row>
    <row r="174" spans="1:16" ht="14.5" x14ac:dyDescent="0.35">
      <c r="A174" s="47" t="s">
        <v>1008</v>
      </c>
      <c r="B174" s="41">
        <v>45040</v>
      </c>
      <c r="C174" s="41">
        <v>45050</v>
      </c>
      <c r="D174" s="41">
        <v>45052</v>
      </c>
      <c r="E174" s="47" t="s">
        <v>1009</v>
      </c>
      <c r="F174" s="47" t="s">
        <v>47</v>
      </c>
      <c r="G174" s="44" t="s">
        <v>793</v>
      </c>
      <c r="H174" s="47" t="s">
        <v>28</v>
      </c>
      <c r="I174" s="44" t="s">
        <v>86</v>
      </c>
      <c r="J174" s="36">
        <v>1950</v>
      </c>
      <c r="K174" s="36">
        <v>2440.1400000000003</v>
      </c>
      <c r="L174" s="36">
        <v>0</v>
      </c>
      <c r="M174" s="36">
        <v>0</v>
      </c>
      <c r="N174" s="36">
        <v>0</v>
      </c>
      <c r="O174" s="36">
        <v>4390.1400000000003</v>
      </c>
    </row>
    <row r="175" spans="1:16" ht="14.5" x14ac:dyDescent="0.35">
      <c r="A175" s="47" t="s">
        <v>1010</v>
      </c>
      <c r="B175" s="41">
        <v>45071</v>
      </c>
      <c r="C175" s="41">
        <v>45050</v>
      </c>
      <c r="D175" s="41">
        <v>45050</v>
      </c>
      <c r="E175" s="47" t="s">
        <v>25</v>
      </c>
      <c r="F175" s="47" t="s">
        <v>47</v>
      </c>
      <c r="G175" s="44" t="s">
        <v>793</v>
      </c>
      <c r="H175" s="47" t="s">
        <v>28</v>
      </c>
      <c r="I175" s="44" t="s">
        <v>86</v>
      </c>
      <c r="J175" s="36">
        <v>780</v>
      </c>
      <c r="K175" s="36">
        <v>3876.2799999999997</v>
      </c>
      <c r="L175" s="36">
        <v>0</v>
      </c>
      <c r="M175" s="36">
        <v>0</v>
      </c>
      <c r="N175" s="36">
        <v>0</v>
      </c>
      <c r="O175" s="36">
        <v>4656.28</v>
      </c>
    </row>
    <row r="176" spans="1:16" ht="14.5" x14ac:dyDescent="0.35">
      <c r="A176" s="47" t="s">
        <v>1011</v>
      </c>
      <c r="B176" s="41">
        <v>45041</v>
      </c>
      <c r="C176" s="41">
        <v>45055</v>
      </c>
      <c r="D176" s="41">
        <v>45056</v>
      </c>
      <c r="E176" s="47" t="s">
        <v>273</v>
      </c>
      <c r="F176" s="47" t="s">
        <v>47</v>
      </c>
      <c r="G176" s="44" t="s">
        <v>793</v>
      </c>
      <c r="H176" s="47" t="s">
        <v>28</v>
      </c>
      <c r="I176" s="44" t="s">
        <v>159</v>
      </c>
      <c r="J176" s="36">
        <v>1050</v>
      </c>
      <c r="K176" s="36">
        <v>2958.41</v>
      </c>
      <c r="L176" s="36">
        <v>0</v>
      </c>
      <c r="M176" s="36">
        <v>0</v>
      </c>
      <c r="N176" s="36">
        <v>0</v>
      </c>
      <c r="O176" s="36">
        <v>4008.41</v>
      </c>
    </row>
    <row r="177" spans="1:15" ht="14.5" x14ac:dyDescent="0.35">
      <c r="A177" s="47" t="s">
        <v>1012</v>
      </c>
      <c r="B177" s="41">
        <v>45041</v>
      </c>
      <c r="C177" s="41">
        <v>45057</v>
      </c>
      <c r="D177" s="41">
        <v>45058</v>
      </c>
      <c r="E177" s="47" t="s">
        <v>1013</v>
      </c>
      <c r="F177" s="47" t="s">
        <v>62</v>
      </c>
      <c r="G177" s="44" t="s">
        <v>1014</v>
      </c>
      <c r="H177" s="47" t="s">
        <v>904</v>
      </c>
      <c r="I177" s="44" t="s">
        <v>28</v>
      </c>
      <c r="J177" s="36">
        <v>1050</v>
      </c>
      <c r="K177" s="36">
        <v>2519.38</v>
      </c>
      <c r="L177" s="36">
        <v>0</v>
      </c>
      <c r="M177" s="36">
        <v>0</v>
      </c>
      <c r="N177" s="36">
        <v>0</v>
      </c>
      <c r="O177" s="36">
        <v>3569.38</v>
      </c>
    </row>
    <row r="178" spans="1:15" ht="14.5" x14ac:dyDescent="0.35">
      <c r="A178" s="47" t="s">
        <v>1015</v>
      </c>
      <c r="B178" s="41">
        <v>45041</v>
      </c>
      <c r="C178" s="41">
        <v>45055</v>
      </c>
      <c r="D178" s="41">
        <v>45057</v>
      </c>
      <c r="E178" s="47" t="s">
        <v>1016</v>
      </c>
      <c r="F178" s="47" t="s">
        <v>62</v>
      </c>
      <c r="G178" s="44" t="s">
        <v>793</v>
      </c>
      <c r="H178" s="47" t="s">
        <v>86</v>
      </c>
      <c r="I178" s="44" t="s">
        <v>28</v>
      </c>
      <c r="J178" s="36">
        <v>1750</v>
      </c>
      <c r="K178" s="36">
        <v>1572.44</v>
      </c>
      <c r="L178" s="36">
        <v>0</v>
      </c>
      <c r="M178" s="36">
        <v>0</v>
      </c>
      <c r="N178" s="36">
        <v>0</v>
      </c>
      <c r="O178" s="36">
        <v>3322.44</v>
      </c>
    </row>
    <row r="179" spans="1:15" ht="14.5" x14ac:dyDescent="0.35">
      <c r="A179" s="47" t="s">
        <v>976</v>
      </c>
      <c r="B179" s="41">
        <v>45041</v>
      </c>
      <c r="C179" s="41">
        <v>45073</v>
      </c>
      <c r="D179" s="41">
        <v>45044</v>
      </c>
      <c r="E179" s="47" t="s">
        <v>822</v>
      </c>
      <c r="F179" s="47" t="s">
        <v>47</v>
      </c>
      <c r="G179" s="44" t="s">
        <v>793</v>
      </c>
      <c r="H179" s="44" t="s">
        <v>22</v>
      </c>
      <c r="I179" s="44" t="s">
        <v>977</v>
      </c>
      <c r="J179" s="36">
        <v>1140</v>
      </c>
      <c r="K179" s="36">
        <v>5164.45</v>
      </c>
      <c r="L179" s="36">
        <v>0</v>
      </c>
      <c r="M179" s="36">
        <v>0</v>
      </c>
      <c r="N179" s="36">
        <v>0</v>
      </c>
      <c r="O179" s="36">
        <v>6304.45</v>
      </c>
    </row>
    <row r="180" spans="1:15" ht="14.5" x14ac:dyDescent="0.35">
      <c r="A180" s="47" t="s">
        <v>978</v>
      </c>
      <c r="B180" s="41">
        <v>45041</v>
      </c>
      <c r="C180" s="41">
        <v>45073</v>
      </c>
      <c r="D180" s="41">
        <v>45044</v>
      </c>
      <c r="E180" s="47" t="s">
        <v>941</v>
      </c>
      <c r="F180" s="47" t="s">
        <v>47</v>
      </c>
      <c r="G180" s="44" t="s">
        <v>793</v>
      </c>
      <c r="H180" s="44" t="s">
        <v>22</v>
      </c>
      <c r="I180" s="44" t="s">
        <v>775</v>
      </c>
      <c r="J180" s="36">
        <v>1050</v>
      </c>
      <c r="K180" s="36">
        <v>5340.45</v>
      </c>
      <c r="L180" s="36">
        <v>0</v>
      </c>
      <c r="M180" s="36">
        <v>0</v>
      </c>
      <c r="N180" s="36">
        <v>0</v>
      </c>
      <c r="O180" s="36">
        <v>6390.45</v>
      </c>
    </row>
    <row r="181" spans="1:15" ht="14.5" x14ac:dyDescent="0.35">
      <c r="A181" s="47" t="s">
        <v>1017</v>
      </c>
      <c r="B181" s="41">
        <v>45042</v>
      </c>
      <c r="C181" s="41">
        <v>45050</v>
      </c>
      <c r="D181" s="41">
        <v>45053</v>
      </c>
      <c r="E181" s="47" t="s">
        <v>27</v>
      </c>
      <c r="F181" s="47" t="s">
        <v>47</v>
      </c>
      <c r="G181" s="44" t="s">
        <v>793</v>
      </c>
      <c r="H181" s="47" t="s">
        <v>86</v>
      </c>
      <c r="I181" s="44" t="s">
        <v>131</v>
      </c>
      <c r="J181" s="36">
        <v>1050</v>
      </c>
      <c r="K181" s="36">
        <v>3587.04</v>
      </c>
      <c r="L181" s="36">
        <v>0</v>
      </c>
      <c r="M181" s="36">
        <v>0</v>
      </c>
      <c r="N181" s="36">
        <v>0</v>
      </c>
      <c r="O181" s="36">
        <v>4637.04</v>
      </c>
    </row>
    <row r="182" spans="1:15" ht="14.5" x14ac:dyDescent="0.35">
      <c r="A182" s="47" t="s">
        <v>1018</v>
      </c>
      <c r="B182" s="41">
        <v>45043</v>
      </c>
      <c r="C182" s="41">
        <v>45049</v>
      </c>
      <c r="D182" s="41">
        <v>45049</v>
      </c>
      <c r="E182" s="47" t="s">
        <v>796</v>
      </c>
      <c r="F182" s="47" t="s">
        <v>47</v>
      </c>
      <c r="G182" s="44" t="s">
        <v>793</v>
      </c>
      <c r="H182" s="47" t="s">
        <v>28</v>
      </c>
      <c r="I182" s="44" t="s">
        <v>86</v>
      </c>
      <c r="J182" s="36">
        <v>780</v>
      </c>
      <c r="K182" s="36">
        <v>3284.64</v>
      </c>
      <c r="L182" s="36">
        <v>0</v>
      </c>
      <c r="M182" s="36">
        <v>0</v>
      </c>
      <c r="N182" s="36">
        <v>0</v>
      </c>
      <c r="O182" s="36">
        <v>4064.64</v>
      </c>
    </row>
    <row r="183" spans="1:15" ht="14.5" x14ac:dyDescent="0.35">
      <c r="A183" s="47" t="s">
        <v>1019</v>
      </c>
      <c r="B183" s="41">
        <v>45044</v>
      </c>
      <c r="C183" s="41">
        <v>45048</v>
      </c>
      <c r="D183" s="41">
        <v>45049</v>
      </c>
      <c r="E183" s="47" t="s">
        <v>50</v>
      </c>
      <c r="F183" s="47" t="s">
        <v>47</v>
      </c>
      <c r="G183" s="44" t="s">
        <v>793</v>
      </c>
      <c r="H183" s="47" t="s">
        <v>28</v>
      </c>
      <c r="I183" s="44" t="s">
        <v>86</v>
      </c>
      <c r="J183" s="36">
        <v>1700</v>
      </c>
      <c r="K183" s="36">
        <v>4968.58</v>
      </c>
      <c r="L183" s="36">
        <v>0</v>
      </c>
      <c r="M183" s="36">
        <v>0</v>
      </c>
      <c r="N183" s="36">
        <v>0</v>
      </c>
      <c r="O183" s="36">
        <v>6668.58</v>
      </c>
    </row>
    <row r="184" spans="1:15" ht="14.5" x14ac:dyDescent="0.35">
      <c r="A184" s="47" t="s">
        <v>1020</v>
      </c>
      <c r="B184" s="41">
        <v>45048</v>
      </c>
      <c r="C184" s="41">
        <v>45048</v>
      </c>
      <c r="D184" s="41">
        <v>45049</v>
      </c>
      <c r="E184" s="47" t="s">
        <v>46</v>
      </c>
      <c r="F184" s="47" t="s">
        <v>47</v>
      </c>
      <c r="G184" s="44" t="s">
        <v>793</v>
      </c>
      <c r="H184" s="47" t="s">
        <v>28</v>
      </c>
      <c r="I184" s="44" t="s">
        <v>86</v>
      </c>
      <c r="J184" s="36">
        <v>1560</v>
      </c>
      <c r="K184" s="36">
        <v>2729.86</v>
      </c>
      <c r="L184" s="36">
        <v>0</v>
      </c>
      <c r="M184" s="36">
        <v>0</v>
      </c>
      <c r="N184" s="36">
        <v>0</v>
      </c>
      <c r="O184" s="36">
        <v>4289.8599999999997</v>
      </c>
    </row>
    <row r="185" spans="1:15" ht="14.5" x14ac:dyDescent="0.35">
      <c r="A185" s="47" t="s">
        <v>1021</v>
      </c>
      <c r="B185" s="41">
        <v>45049</v>
      </c>
      <c r="C185" s="41">
        <v>45049</v>
      </c>
      <c r="D185" s="41">
        <v>45049</v>
      </c>
      <c r="E185" s="47" t="s">
        <v>27</v>
      </c>
      <c r="F185" s="47" t="s">
        <v>47</v>
      </c>
      <c r="G185" s="44" t="s">
        <v>793</v>
      </c>
      <c r="H185" s="47" t="s">
        <v>28</v>
      </c>
      <c r="I185" s="44" t="s">
        <v>1022</v>
      </c>
      <c r="J185" s="36">
        <v>0</v>
      </c>
      <c r="K185" s="36">
        <v>1930.15</v>
      </c>
      <c r="L185" s="36">
        <v>0</v>
      </c>
      <c r="M185" s="36">
        <v>0</v>
      </c>
      <c r="N185" s="36">
        <v>0</v>
      </c>
      <c r="O185" s="36">
        <v>1930.15</v>
      </c>
    </row>
    <row r="186" spans="1:15" ht="14.5" x14ac:dyDescent="0.35">
      <c r="A186" s="47" t="s">
        <v>1023</v>
      </c>
      <c r="B186" s="41">
        <v>45051</v>
      </c>
      <c r="C186" s="41">
        <v>45051</v>
      </c>
      <c r="D186" s="41">
        <v>45053</v>
      </c>
      <c r="E186" s="47" t="s">
        <v>27</v>
      </c>
      <c r="F186" s="47" t="s">
        <v>47</v>
      </c>
      <c r="G186" s="44" t="s">
        <v>793</v>
      </c>
      <c r="H186" s="47" t="s">
        <v>28</v>
      </c>
      <c r="I186" s="44" t="s">
        <v>131</v>
      </c>
      <c r="J186" s="36">
        <v>0</v>
      </c>
      <c r="K186" s="36">
        <v>2771.59</v>
      </c>
      <c r="L186" s="36">
        <v>0</v>
      </c>
      <c r="M186" s="36">
        <v>0</v>
      </c>
      <c r="N186" s="36">
        <v>0</v>
      </c>
      <c r="O186" s="36">
        <v>2771.59</v>
      </c>
    </row>
    <row r="187" spans="1:15" ht="14.5" x14ac:dyDescent="0.35">
      <c r="A187" s="47" t="s">
        <v>1024</v>
      </c>
      <c r="B187" s="41">
        <v>45049</v>
      </c>
      <c r="C187" s="41">
        <v>45050</v>
      </c>
      <c r="D187" s="41">
        <v>45050</v>
      </c>
      <c r="E187" s="47" t="s">
        <v>1025</v>
      </c>
      <c r="F187" s="47" t="s">
        <v>47</v>
      </c>
      <c r="G187" s="44" t="s">
        <v>793</v>
      </c>
      <c r="H187" s="47" t="s">
        <v>28</v>
      </c>
      <c r="I187" s="44" t="s">
        <v>86</v>
      </c>
      <c r="J187" s="36">
        <v>780</v>
      </c>
      <c r="K187" s="36">
        <v>5471.2800000000007</v>
      </c>
      <c r="L187" s="36">
        <v>0</v>
      </c>
      <c r="M187" s="36">
        <v>0</v>
      </c>
      <c r="N187" s="36">
        <v>0</v>
      </c>
      <c r="O187" s="36">
        <v>6251.2800000000007</v>
      </c>
    </row>
    <row r="188" spans="1:15" ht="14.5" x14ac:dyDescent="0.35">
      <c r="A188" s="47" t="s">
        <v>1026</v>
      </c>
      <c r="B188" s="41">
        <v>45049</v>
      </c>
      <c r="C188" s="41">
        <v>45068</v>
      </c>
      <c r="D188" s="41">
        <v>45069</v>
      </c>
      <c r="E188" s="47" t="s">
        <v>130</v>
      </c>
      <c r="F188" s="47" t="s">
        <v>47</v>
      </c>
      <c r="G188" s="44" t="s">
        <v>793</v>
      </c>
      <c r="H188" s="47" t="s">
        <v>28</v>
      </c>
      <c r="I188" s="44" t="s">
        <v>131</v>
      </c>
      <c r="J188" s="36">
        <v>1400</v>
      </c>
      <c r="K188" s="36">
        <v>2579.44</v>
      </c>
      <c r="L188" s="36">
        <v>0</v>
      </c>
      <c r="M188" s="36">
        <v>0</v>
      </c>
      <c r="N188" s="36">
        <v>0</v>
      </c>
      <c r="O188" s="36">
        <v>3979.44</v>
      </c>
    </row>
    <row r="189" spans="1:15" ht="14.5" x14ac:dyDescent="0.35">
      <c r="A189" s="47" t="s">
        <v>1027</v>
      </c>
      <c r="B189" s="41">
        <v>45049</v>
      </c>
      <c r="C189" s="41">
        <v>45068</v>
      </c>
      <c r="D189" s="41">
        <v>45069</v>
      </c>
      <c r="E189" s="47" t="s">
        <v>133</v>
      </c>
      <c r="F189" s="47" t="s">
        <v>47</v>
      </c>
      <c r="G189" s="44" t="s">
        <v>793</v>
      </c>
      <c r="H189" s="47" t="s">
        <v>28</v>
      </c>
      <c r="I189" s="44" t="s">
        <v>131</v>
      </c>
      <c r="J189" s="36">
        <v>1400</v>
      </c>
      <c r="K189" s="36">
        <v>2579.44</v>
      </c>
      <c r="L189" s="36">
        <v>0</v>
      </c>
      <c r="M189" s="36">
        <v>0</v>
      </c>
      <c r="N189" s="36">
        <v>0</v>
      </c>
      <c r="O189" s="36">
        <v>3979.44</v>
      </c>
    </row>
    <row r="190" spans="1:15" ht="14.5" x14ac:dyDescent="0.35">
      <c r="A190" s="47" t="s">
        <v>1028</v>
      </c>
      <c r="B190" s="41">
        <v>45049</v>
      </c>
      <c r="C190" s="41">
        <v>45055</v>
      </c>
      <c r="D190" s="41">
        <v>45055</v>
      </c>
      <c r="E190" s="47" t="s">
        <v>128</v>
      </c>
      <c r="F190" s="47" t="s">
        <v>47</v>
      </c>
      <c r="G190" s="44" t="s">
        <v>793</v>
      </c>
      <c r="H190" s="47" t="s">
        <v>28</v>
      </c>
      <c r="I190" s="44" t="s">
        <v>86</v>
      </c>
      <c r="J190" s="36">
        <v>780</v>
      </c>
      <c r="K190" s="36">
        <v>4652.8799999999992</v>
      </c>
      <c r="L190" s="36">
        <v>0</v>
      </c>
      <c r="M190" s="36">
        <v>0</v>
      </c>
      <c r="N190" s="36">
        <v>0</v>
      </c>
      <c r="O190" s="36">
        <v>5432.8799999999992</v>
      </c>
    </row>
    <row r="191" spans="1:15" ht="14.5" x14ac:dyDescent="0.35">
      <c r="A191" s="47" t="s">
        <v>1029</v>
      </c>
      <c r="B191" s="41">
        <v>45049</v>
      </c>
      <c r="C191" s="41">
        <v>45064</v>
      </c>
      <c r="D191" s="41">
        <v>45065</v>
      </c>
      <c r="E191" s="47" t="s">
        <v>27</v>
      </c>
      <c r="F191" s="47" t="s">
        <v>47</v>
      </c>
      <c r="G191" s="44" t="s">
        <v>793</v>
      </c>
      <c r="H191" s="47" t="s">
        <v>28</v>
      </c>
      <c r="I191" s="44" t="s">
        <v>86</v>
      </c>
      <c r="J191" s="36">
        <v>1560</v>
      </c>
      <c r="K191" s="36">
        <v>1599.28</v>
      </c>
      <c r="L191" s="36">
        <v>0</v>
      </c>
      <c r="M191" s="36">
        <v>0</v>
      </c>
      <c r="N191" s="36">
        <v>0</v>
      </c>
      <c r="O191" s="36">
        <v>3159.2799999999997</v>
      </c>
    </row>
    <row r="192" spans="1:15" ht="14.5" x14ac:dyDescent="0.35">
      <c r="A192" s="47" t="s">
        <v>1030</v>
      </c>
      <c r="B192" s="41">
        <v>45049</v>
      </c>
      <c r="C192" s="41">
        <v>45054</v>
      </c>
      <c r="D192" s="41">
        <v>45055</v>
      </c>
      <c r="E192" s="47" t="s">
        <v>1031</v>
      </c>
      <c r="F192" s="47" t="s">
        <v>62</v>
      </c>
      <c r="G192" s="44" t="s">
        <v>793</v>
      </c>
      <c r="H192" s="47" t="s">
        <v>28</v>
      </c>
      <c r="I192" s="44" t="s">
        <v>100</v>
      </c>
      <c r="J192" s="36">
        <v>1400</v>
      </c>
      <c r="K192" s="36">
        <v>2624.84</v>
      </c>
      <c r="L192" s="36">
        <v>0</v>
      </c>
      <c r="M192" s="36">
        <v>0</v>
      </c>
      <c r="N192" s="36">
        <v>0</v>
      </c>
      <c r="O192" s="36">
        <v>4024.84</v>
      </c>
    </row>
    <row r="193" spans="1:15" ht="14.5" x14ac:dyDescent="0.35">
      <c r="A193" s="47" t="s">
        <v>1032</v>
      </c>
      <c r="B193" s="41">
        <v>45049</v>
      </c>
      <c r="C193" s="41">
        <v>45054</v>
      </c>
      <c r="D193" s="41">
        <v>45055</v>
      </c>
      <c r="E193" s="47" t="s">
        <v>1033</v>
      </c>
      <c r="F193" s="47" t="s">
        <v>62</v>
      </c>
      <c r="G193" s="44" t="s">
        <v>793</v>
      </c>
      <c r="H193" s="47" t="s">
        <v>28</v>
      </c>
      <c r="I193" s="44" t="s">
        <v>100</v>
      </c>
      <c r="J193" s="36">
        <v>1400</v>
      </c>
      <c r="K193" s="36">
        <v>2624.84</v>
      </c>
      <c r="L193" s="36">
        <v>0</v>
      </c>
      <c r="M193" s="36">
        <v>0</v>
      </c>
      <c r="N193" s="36">
        <v>0</v>
      </c>
      <c r="O193" s="36">
        <v>4024.84</v>
      </c>
    </row>
    <row r="194" spans="1:15" ht="14.5" x14ac:dyDescent="0.35">
      <c r="A194" s="47" t="s">
        <v>1034</v>
      </c>
      <c r="B194" s="41">
        <v>45049</v>
      </c>
      <c r="C194" s="41">
        <v>45050</v>
      </c>
      <c r="D194" s="41">
        <v>45050</v>
      </c>
      <c r="E194" s="47" t="s">
        <v>130</v>
      </c>
      <c r="F194" s="47" t="s">
        <v>47</v>
      </c>
      <c r="G194" s="44" t="s">
        <v>793</v>
      </c>
      <c r="H194" s="47" t="s">
        <v>28</v>
      </c>
      <c r="I194" s="44" t="s">
        <v>86</v>
      </c>
      <c r="J194" s="36">
        <v>780</v>
      </c>
      <c r="K194" s="36">
        <v>5471.2800000000007</v>
      </c>
      <c r="L194" s="36">
        <v>0</v>
      </c>
      <c r="M194" s="36">
        <v>0</v>
      </c>
      <c r="N194" s="36">
        <v>0</v>
      </c>
      <c r="O194" s="36">
        <v>6251.2800000000007</v>
      </c>
    </row>
    <row r="195" spans="1:15" ht="14.5" x14ac:dyDescent="0.35">
      <c r="A195" s="47" t="s">
        <v>1035</v>
      </c>
      <c r="B195" s="41">
        <v>45050</v>
      </c>
      <c r="C195" s="41">
        <v>45052</v>
      </c>
      <c r="D195" s="41">
        <v>45052</v>
      </c>
      <c r="E195" s="47" t="s">
        <v>900</v>
      </c>
      <c r="F195" s="47" t="s">
        <v>47</v>
      </c>
      <c r="G195" s="44" t="s">
        <v>793</v>
      </c>
      <c r="H195" s="47" t="s">
        <v>28</v>
      </c>
      <c r="I195" s="44" t="s">
        <v>86</v>
      </c>
      <c r="J195" s="36">
        <v>0</v>
      </c>
      <c r="K195" s="36">
        <v>2741.42</v>
      </c>
      <c r="L195" s="36">
        <v>0</v>
      </c>
      <c r="M195" s="36">
        <v>0</v>
      </c>
      <c r="N195" s="36">
        <v>0</v>
      </c>
      <c r="O195" s="36">
        <v>2741.42</v>
      </c>
    </row>
    <row r="196" spans="1:15" ht="14.5" x14ac:dyDescent="0.35">
      <c r="A196" s="47" t="s">
        <v>1036</v>
      </c>
      <c r="B196" s="41">
        <v>45050</v>
      </c>
      <c r="C196" s="41">
        <v>45056</v>
      </c>
      <c r="D196" s="41">
        <v>45057</v>
      </c>
      <c r="E196" s="47" t="s">
        <v>46</v>
      </c>
      <c r="F196" s="47" t="s">
        <v>47</v>
      </c>
      <c r="G196" s="44" t="s">
        <v>793</v>
      </c>
      <c r="H196" s="47" t="s">
        <v>28</v>
      </c>
      <c r="I196" s="44" t="s">
        <v>829</v>
      </c>
      <c r="J196" s="36">
        <v>1480</v>
      </c>
      <c r="K196" s="36">
        <v>6593.4800000000005</v>
      </c>
      <c r="L196" s="36">
        <v>0</v>
      </c>
      <c r="M196" s="36">
        <v>0</v>
      </c>
      <c r="N196" s="36">
        <v>0</v>
      </c>
      <c r="O196" s="36">
        <v>8073.4800000000005</v>
      </c>
    </row>
    <row r="197" spans="1:15" ht="14.5" x14ac:dyDescent="0.35">
      <c r="A197" s="47" t="s">
        <v>1037</v>
      </c>
      <c r="B197" s="41">
        <v>45050</v>
      </c>
      <c r="C197" s="41">
        <v>45069</v>
      </c>
      <c r="D197" s="41">
        <v>45069</v>
      </c>
      <c r="E197" s="47" t="s">
        <v>25</v>
      </c>
      <c r="F197" s="47" t="s">
        <v>47</v>
      </c>
      <c r="G197" s="44" t="s">
        <v>793</v>
      </c>
      <c r="H197" s="47" t="s">
        <v>28</v>
      </c>
      <c r="I197" s="44" t="s">
        <v>135</v>
      </c>
      <c r="J197" s="36">
        <v>1050</v>
      </c>
      <c r="K197" s="36">
        <v>0</v>
      </c>
      <c r="L197" s="36">
        <v>0</v>
      </c>
      <c r="M197" s="36">
        <v>0</v>
      </c>
      <c r="N197" s="36">
        <v>0</v>
      </c>
      <c r="O197" s="36">
        <v>1050</v>
      </c>
    </row>
    <row r="198" spans="1:15" ht="14.5" x14ac:dyDescent="0.35">
      <c r="A198" s="47" t="s">
        <v>1038</v>
      </c>
      <c r="B198" s="41">
        <v>45051</v>
      </c>
      <c r="C198" s="41">
        <v>45100</v>
      </c>
      <c r="D198" s="41">
        <v>45101</v>
      </c>
      <c r="E198" s="47" t="s">
        <v>866</v>
      </c>
      <c r="F198" s="47" t="s">
        <v>47</v>
      </c>
      <c r="G198" s="44" t="s">
        <v>42</v>
      </c>
      <c r="H198" s="47" t="s">
        <v>28</v>
      </c>
      <c r="I198" s="44" t="s">
        <v>206</v>
      </c>
      <c r="J198" s="36">
        <v>0</v>
      </c>
      <c r="K198" s="36">
        <v>607.96</v>
      </c>
      <c r="L198" s="36">
        <v>0</v>
      </c>
      <c r="M198" s="36">
        <v>0</v>
      </c>
      <c r="N198" s="36">
        <v>0</v>
      </c>
      <c r="O198" s="36">
        <v>607.96</v>
      </c>
    </row>
    <row r="199" spans="1:15" ht="14.5" x14ac:dyDescent="0.35">
      <c r="A199" s="47" t="s">
        <v>1039</v>
      </c>
      <c r="B199" s="41">
        <v>45054</v>
      </c>
      <c r="C199" s="41">
        <v>45055</v>
      </c>
      <c r="D199" s="41">
        <v>45057</v>
      </c>
      <c r="E199" s="47" t="s">
        <v>820</v>
      </c>
      <c r="F199" s="47" t="s">
        <v>47</v>
      </c>
      <c r="G199" s="44" t="s">
        <v>793</v>
      </c>
      <c r="H199" s="47" t="s">
        <v>28</v>
      </c>
      <c r="I199" s="44" t="s">
        <v>829</v>
      </c>
      <c r="J199" s="36">
        <v>1750</v>
      </c>
      <c r="K199" s="36">
        <v>4745.4500000000007</v>
      </c>
      <c r="L199" s="36">
        <v>0</v>
      </c>
      <c r="M199" s="36">
        <v>0</v>
      </c>
      <c r="N199" s="36">
        <v>0</v>
      </c>
      <c r="O199" s="36">
        <v>6495.4500000000007</v>
      </c>
    </row>
    <row r="200" spans="1:15" ht="14.5" x14ac:dyDescent="0.35">
      <c r="A200" s="47" t="s">
        <v>1040</v>
      </c>
      <c r="B200" s="41">
        <v>45054</v>
      </c>
      <c r="C200" s="41">
        <v>45067</v>
      </c>
      <c r="D200" s="41">
        <v>45069</v>
      </c>
      <c r="E200" s="47" t="s">
        <v>1041</v>
      </c>
      <c r="F200" s="47" t="s">
        <v>47</v>
      </c>
      <c r="G200" s="44" t="s">
        <v>793</v>
      </c>
      <c r="H200" s="47" t="s">
        <v>28</v>
      </c>
      <c r="I200" s="44" t="s">
        <v>86</v>
      </c>
      <c r="J200" s="36">
        <v>1950</v>
      </c>
      <c r="K200" s="36">
        <v>2375.85</v>
      </c>
      <c r="L200" s="36">
        <v>0</v>
      </c>
      <c r="M200" s="36">
        <v>0</v>
      </c>
      <c r="N200" s="36">
        <v>0</v>
      </c>
      <c r="O200" s="36">
        <v>4325.8500000000004</v>
      </c>
    </row>
    <row r="201" spans="1:15" ht="14.5" x14ac:dyDescent="0.35">
      <c r="A201" s="47" t="s">
        <v>1042</v>
      </c>
      <c r="B201" s="41">
        <v>45054</v>
      </c>
      <c r="C201" s="41">
        <v>45067</v>
      </c>
      <c r="D201" s="41">
        <v>45069</v>
      </c>
      <c r="E201" s="47" t="s">
        <v>1043</v>
      </c>
      <c r="F201" s="47" t="s">
        <v>62</v>
      </c>
      <c r="G201" s="44" t="s">
        <v>1014</v>
      </c>
      <c r="H201" s="47" t="s">
        <v>248</v>
      </c>
      <c r="I201" s="44" t="s">
        <v>28</v>
      </c>
      <c r="J201" s="36">
        <v>2100</v>
      </c>
      <c r="K201" s="36">
        <v>6017.48</v>
      </c>
      <c r="L201" s="36">
        <v>0</v>
      </c>
      <c r="M201" s="36">
        <v>0</v>
      </c>
      <c r="N201" s="36">
        <v>0</v>
      </c>
      <c r="O201" s="36">
        <v>8117.48</v>
      </c>
    </row>
    <row r="202" spans="1:15" ht="14.5" x14ac:dyDescent="0.35">
      <c r="A202" s="47" t="s">
        <v>1044</v>
      </c>
      <c r="B202" s="41">
        <v>45055</v>
      </c>
      <c r="C202" s="41">
        <v>45060</v>
      </c>
      <c r="D202" s="41">
        <v>45061</v>
      </c>
      <c r="E202" s="47" t="s">
        <v>50</v>
      </c>
      <c r="F202" s="47" t="s">
        <v>47</v>
      </c>
      <c r="G202" s="44" t="s">
        <v>793</v>
      </c>
      <c r="H202" s="47" t="s">
        <v>28</v>
      </c>
      <c r="I202" s="44" t="s">
        <v>86</v>
      </c>
      <c r="J202" s="36">
        <v>1275</v>
      </c>
      <c r="K202" s="36">
        <v>4652.8799999999992</v>
      </c>
      <c r="L202" s="36">
        <v>0</v>
      </c>
      <c r="M202" s="36">
        <v>0</v>
      </c>
      <c r="N202" s="36">
        <v>0</v>
      </c>
      <c r="O202" s="36">
        <v>5927.8799999999992</v>
      </c>
    </row>
    <row r="203" spans="1:15" ht="14.5" x14ac:dyDescent="0.35">
      <c r="A203" s="47" t="s">
        <v>1045</v>
      </c>
      <c r="B203" s="41">
        <v>45055</v>
      </c>
      <c r="C203" s="41">
        <v>45061</v>
      </c>
      <c r="D203" s="41">
        <v>45062</v>
      </c>
      <c r="E203" s="47" t="s">
        <v>1046</v>
      </c>
      <c r="F203" s="47" t="s">
        <v>47</v>
      </c>
      <c r="G203" s="44" t="s">
        <v>793</v>
      </c>
      <c r="H203" s="47" t="s">
        <v>28</v>
      </c>
      <c r="I203" s="44" t="s">
        <v>78</v>
      </c>
      <c r="J203" s="36">
        <v>1400</v>
      </c>
      <c r="K203" s="36">
        <v>4680.4400000000005</v>
      </c>
      <c r="L203" s="36">
        <v>0</v>
      </c>
      <c r="M203" s="36">
        <v>0</v>
      </c>
      <c r="N203" s="36">
        <v>0</v>
      </c>
      <c r="O203" s="36">
        <v>6080.4400000000005</v>
      </c>
    </row>
    <row r="204" spans="1:15" ht="14.5" x14ac:dyDescent="0.35">
      <c r="A204" s="47" t="s">
        <v>1047</v>
      </c>
      <c r="B204" s="41">
        <v>45055</v>
      </c>
      <c r="C204" s="41">
        <v>45092</v>
      </c>
      <c r="D204" s="41">
        <v>45062</v>
      </c>
      <c r="E204" s="47" t="s">
        <v>825</v>
      </c>
      <c r="F204" s="47" t="s">
        <v>47</v>
      </c>
      <c r="G204" s="44" t="s">
        <v>793</v>
      </c>
      <c r="H204" s="47" t="s">
        <v>28</v>
      </c>
      <c r="I204" s="44" t="s">
        <v>78</v>
      </c>
      <c r="J204" s="36">
        <v>1400</v>
      </c>
      <c r="K204" s="36">
        <v>4680.4400000000005</v>
      </c>
      <c r="L204" s="36">
        <v>0</v>
      </c>
      <c r="M204" s="36">
        <v>0</v>
      </c>
      <c r="N204" s="36">
        <v>0</v>
      </c>
      <c r="O204" s="36">
        <v>6080.4400000000005</v>
      </c>
    </row>
    <row r="205" spans="1:15" ht="14.5" x14ac:dyDescent="0.35">
      <c r="A205" s="47" t="s">
        <v>1048</v>
      </c>
      <c r="B205" s="41">
        <v>45056</v>
      </c>
      <c r="C205" s="41">
        <v>45060</v>
      </c>
      <c r="D205" s="41">
        <v>45061</v>
      </c>
      <c r="E205" s="47" t="s">
        <v>128</v>
      </c>
      <c r="F205" s="47" t="s">
        <v>47</v>
      </c>
      <c r="G205" s="44" t="s">
        <v>793</v>
      </c>
      <c r="H205" s="47" t="s">
        <v>28</v>
      </c>
      <c r="I205" s="44" t="s">
        <v>86</v>
      </c>
      <c r="J205" s="36">
        <v>1170</v>
      </c>
      <c r="K205" s="36">
        <v>4652.8799999999992</v>
      </c>
      <c r="L205" s="36">
        <v>0</v>
      </c>
      <c r="M205" s="36">
        <v>0</v>
      </c>
      <c r="N205" s="36">
        <v>0</v>
      </c>
      <c r="O205" s="36">
        <v>5822.8799999999992</v>
      </c>
    </row>
    <row r="206" spans="1:15" ht="14.5" x14ac:dyDescent="0.35">
      <c r="A206" s="47" t="s">
        <v>1049</v>
      </c>
      <c r="B206" s="41">
        <v>45056</v>
      </c>
      <c r="C206" s="41">
        <v>45060</v>
      </c>
      <c r="D206" s="41">
        <v>45061</v>
      </c>
      <c r="E206" s="47" t="s">
        <v>818</v>
      </c>
      <c r="F206" s="47" t="s">
        <v>47</v>
      </c>
      <c r="G206" s="44" t="s">
        <v>793</v>
      </c>
      <c r="H206" s="47" t="s">
        <v>28</v>
      </c>
      <c r="I206" s="44" t="s">
        <v>86</v>
      </c>
      <c r="J206" s="36">
        <v>1170</v>
      </c>
      <c r="K206" s="36">
        <v>4652.8799999999992</v>
      </c>
      <c r="L206" s="36">
        <v>0</v>
      </c>
      <c r="M206" s="36">
        <v>0</v>
      </c>
      <c r="N206" s="36">
        <v>0</v>
      </c>
      <c r="O206" s="36">
        <v>5822.8799999999992</v>
      </c>
    </row>
    <row r="207" spans="1:15" ht="14.5" x14ac:dyDescent="0.35">
      <c r="A207" s="47" t="s">
        <v>1050</v>
      </c>
      <c r="B207" s="41">
        <v>45056</v>
      </c>
      <c r="C207" s="41">
        <v>45068</v>
      </c>
      <c r="D207" s="41">
        <v>45069</v>
      </c>
      <c r="E207" s="47" t="s">
        <v>1149</v>
      </c>
      <c r="F207" s="47" t="s">
        <v>47</v>
      </c>
      <c r="G207" s="44" t="s">
        <v>793</v>
      </c>
      <c r="H207" s="47" t="s">
        <v>28</v>
      </c>
      <c r="I207" s="44" t="s">
        <v>131</v>
      </c>
      <c r="J207" s="36">
        <v>1800</v>
      </c>
      <c r="K207" s="36">
        <v>3147.7</v>
      </c>
      <c r="L207" s="36">
        <v>0</v>
      </c>
      <c r="M207" s="36">
        <v>0</v>
      </c>
      <c r="N207" s="36">
        <v>0</v>
      </c>
      <c r="O207" s="36">
        <v>4947.7</v>
      </c>
    </row>
    <row r="208" spans="1:15" ht="14.5" x14ac:dyDescent="0.35">
      <c r="A208" s="47" t="s">
        <v>1051</v>
      </c>
      <c r="B208" s="41">
        <v>45056</v>
      </c>
      <c r="C208" s="41">
        <v>45068</v>
      </c>
      <c r="D208" s="41">
        <v>45069</v>
      </c>
      <c r="E208" s="47" t="s">
        <v>941</v>
      </c>
      <c r="F208" s="47" t="s">
        <v>47</v>
      </c>
      <c r="G208" s="44" t="s">
        <v>793</v>
      </c>
      <c r="H208" s="47" t="s">
        <v>28</v>
      </c>
      <c r="I208" s="44" t="s">
        <v>131</v>
      </c>
      <c r="J208" s="36">
        <v>1660</v>
      </c>
      <c r="K208" s="36">
        <v>3147.7</v>
      </c>
      <c r="L208" s="36">
        <v>0</v>
      </c>
      <c r="M208" s="36">
        <v>0</v>
      </c>
      <c r="N208" s="36">
        <v>0</v>
      </c>
      <c r="O208" s="36">
        <v>4807.7</v>
      </c>
    </row>
    <row r="209" spans="1:37" ht="14.5" x14ac:dyDescent="0.35">
      <c r="A209" s="47" t="s">
        <v>1052</v>
      </c>
      <c r="B209" s="41">
        <v>45056</v>
      </c>
      <c r="C209" s="41">
        <v>45060</v>
      </c>
      <c r="D209" s="41">
        <v>45061</v>
      </c>
      <c r="E209" s="47" t="s">
        <v>46</v>
      </c>
      <c r="F209" s="47" t="s">
        <v>47</v>
      </c>
      <c r="G209" s="44" t="s">
        <v>793</v>
      </c>
      <c r="H209" s="47" t="s">
        <v>28</v>
      </c>
      <c r="I209" s="44" t="s">
        <v>86</v>
      </c>
      <c r="J209" s="36">
        <v>1660</v>
      </c>
      <c r="K209" s="36">
        <v>4307.4799999999996</v>
      </c>
      <c r="L209" s="36">
        <v>0</v>
      </c>
      <c r="M209" s="36">
        <v>0</v>
      </c>
      <c r="N209" s="36">
        <v>0</v>
      </c>
      <c r="O209" s="36">
        <v>5967.48</v>
      </c>
    </row>
    <row r="210" spans="1:37" ht="14.5" x14ac:dyDescent="0.35">
      <c r="A210" s="47" t="s">
        <v>1053</v>
      </c>
      <c r="B210" s="41">
        <v>45056</v>
      </c>
      <c r="C210" s="41">
        <v>45065</v>
      </c>
      <c r="D210" s="41">
        <v>45065</v>
      </c>
      <c r="E210" s="47" t="s">
        <v>50</v>
      </c>
      <c r="F210" s="47" t="s">
        <v>47</v>
      </c>
      <c r="G210" s="44" t="s">
        <v>793</v>
      </c>
      <c r="H210" s="47" t="s">
        <v>28</v>
      </c>
      <c r="I210" s="44" t="s">
        <v>86</v>
      </c>
      <c r="J210" s="36">
        <v>1000</v>
      </c>
      <c r="K210" s="36">
        <v>4250.2800000000007</v>
      </c>
      <c r="L210" s="36">
        <v>0</v>
      </c>
      <c r="M210" s="36">
        <v>0</v>
      </c>
      <c r="N210" s="36">
        <v>0</v>
      </c>
      <c r="O210" s="36">
        <v>5250.2800000000007</v>
      </c>
    </row>
    <row r="211" spans="1:37" ht="14.5" x14ac:dyDescent="0.35">
      <c r="A211" s="47" t="s">
        <v>1054</v>
      </c>
      <c r="B211" s="41">
        <v>45056</v>
      </c>
      <c r="C211" s="41">
        <v>45060</v>
      </c>
      <c r="D211" s="41">
        <v>45061</v>
      </c>
      <c r="E211" s="47" t="s">
        <v>866</v>
      </c>
      <c r="F211" s="47" t="s">
        <v>47</v>
      </c>
      <c r="G211" s="44" t="s">
        <v>793</v>
      </c>
      <c r="H211" s="47" t="s">
        <v>28</v>
      </c>
      <c r="I211" s="44" t="s">
        <v>86</v>
      </c>
      <c r="J211" s="36">
        <v>1800</v>
      </c>
      <c r="K211" s="36">
        <v>3964.2799999999997</v>
      </c>
      <c r="L211" s="36">
        <v>0</v>
      </c>
      <c r="M211" s="36">
        <v>0</v>
      </c>
      <c r="N211" s="36">
        <v>0</v>
      </c>
      <c r="O211" s="36">
        <v>5764.28</v>
      </c>
    </row>
    <row r="212" spans="1:37" ht="14.5" x14ac:dyDescent="0.35">
      <c r="A212" s="47" t="s">
        <v>1055</v>
      </c>
      <c r="B212" s="41">
        <v>45057</v>
      </c>
      <c r="C212" s="41">
        <v>45061</v>
      </c>
      <c r="D212" s="41">
        <v>45062</v>
      </c>
      <c r="E212" s="47" t="s">
        <v>133</v>
      </c>
      <c r="F212" s="47" t="s">
        <v>47</v>
      </c>
      <c r="G212" s="44" t="s">
        <v>793</v>
      </c>
      <c r="H212" s="47" t="s">
        <v>28</v>
      </c>
      <c r="I212" s="44" t="s">
        <v>78</v>
      </c>
      <c r="J212" s="36">
        <v>1660</v>
      </c>
      <c r="K212" s="36">
        <v>4363.6400000000003</v>
      </c>
      <c r="L212" s="36">
        <v>0</v>
      </c>
      <c r="M212" s="36">
        <v>0</v>
      </c>
      <c r="N212" s="36">
        <v>0</v>
      </c>
      <c r="O212" s="36">
        <v>6023.64</v>
      </c>
    </row>
    <row r="213" spans="1:37" ht="14.5" x14ac:dyDescent="0.35">
      <c r="A213" s="47" t="s">
        <v>1056</v>
      </c>
      <c r="B213" s="41">
        <v>45057</v>
      </c>
      <c r="C213" s="41">
        <v>45061</v>
      </c>
      <c r="D213" s="41">
        <v>45061</v>
      </c>
      <c r="E213" s="47" t="s">
        <v>886</v>
      </c>
      <c r="F213" s="47" t="s">
        <v>47</v>
      </c>
      <c r="G213" s="44" t="s">
        <v>793</v>
      </c>
      <c r="H213" s="47" t="s">
        <v>28</v>
      </c>
      <c r="I213" s="44" t="s">
        <v>86</v>
      </c>
      <c r="J213" s="36">
        <v>900</v>
      </c>
      <c r="K213" s="36">
        <v>5036.1900000000005</v>
      </c>
      <c r="L213" s="36">
        <v>0</v>
      </c>
      <c r="M213" s="36">
        <v>0</v>
      </c>
      <c r="N213" s="36">
        <v>0</v>
      </c>
      <c r="O213" s="36">
        <v>5936.1900000000005</v>
      </c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29"/>
    </row>
    <row r="214" spans="1:37" ht="14.5" x14ac:dyDescent="0.35">
      <c r="A214" s="47" t="s">
        <v>1057</v>
      </c>
      <c r="B214" s="41">
        <v>45058</v>
      </c>
      <c r="C214" s="41">
        <v>45068</v>
      </c>
      <c r="D214" s="41">
        <v>45069</v>
      </c>
      <c r="E214" s="47" t="s">
        <v>27</v>
      </c>
      <c r="F214" s="47" t="s">
        <v>47</v>
      </c>
      <c r="G214" s="44" t="s">
        <v>793</v>
      </c>
      <c r="H214" s="47" t="s">
        <v>28</v>
      </c>
      <c r="I214" s="44" t="s">
        <v>206</v>
      </c>
      <c r="J214" s="36">
        <v>1660</v>
      </c>
      <c r="K214" s="36">
        <v>960.75</v>
      </c>
      <c r="L214" s="36">
        <v>0</v>
      </c>
      <c r="M214" s="36">
        <v>0</v>
      </c>
      <c r="N214" s="36">
        <v>0</v>
      </c>
      <c r="O214" s="36">
        <v>2620.75</v>
      </c>
    </row>
    <row r="215" spans="1:37" ht="14.5" x14ac:dyDescent="0.35">
      <c r="A215" s="47" t="s">
        <v>1058</v>
      </c>
      <c r="B215" s="41">
        <v>45058</v>
      </c>
      <c r="C215" s="41">
        <v>45060</v>
      </c>
      <c r="D215" s="41">
        <v>45061</v>
      </c>
      <c r="E215" s="47" t="s">
        <v>273</v>
      </c>
      <c r="F215" s="47" t="s">
        <v>47</v>
      </c>
      <c r="G215" s="44" t="s">
        <v>793</v>
      </c>
      <c r="H215" s="47" t="s">
        <v>28</v>
      </c>
      <c r="I215" s="44" t="s">
        <v>86</v>
      </c>
      <c r="J215" s="36">
        <v>1800</v>
      </c>
      <c r="K215" s="36">
        <v>4933.5</v>
      </c>
      <c r="L215" s="36">
        <v>0</v>
      </c>
      <c r="M215" s="36">
        <v>0</v>
      </c>
      <c r="N215" s="36">
        <v>0</v>
      </c>
      <c r="O215" s="36">
        <v>6733.5</v>
      </c>
    </row>
    <row r="216" spans="1:37" ht="14.5" x14ac:dyDescent="0.35">
      <c r="A216" s="47" t="s">
        <v>1059</v>
      </c>
      <c r="B216" s="41">
        <v>45061</v>
      </c>
      <c r="C216" s="41">
        <v>45050</v>
      </c>
      <c r="D216" s="41">
        <v>45053</v>
      </c>
      <c r="E216" s="47" t="s">
        <v>25</v>
      </c>
      <c r="F216" s="47" t="s">
        <v>47</v>
      </c>
      <c r="G216" s="44" t="s">
        <v>793</v>
      </c>
      <c r="H216" s="47" t="s">
        <v>28</v>
      </c>
      <c r="I216" s="44" t="s">
        <v>86</v>
      </c>
      <c r="J216" s="36">
        <v>2700</v>
      </c>
      <c r="K216" s="36">
        <v>1054.08</v>
      </c>
      <c r="L216" s="36">
        <v>0</v>
      </c>
      <c r="M216" s="36">
        <v>0</v>
      </c>
      <c r="N216" s="36">
        <v>0</v>
      </c>
      <c r="O216" s="36">
        <v>3754.08</v>
      </c>
    </row>
    <row r="217" spans="1:37" ht="14.5" x14ac:dyDescent="0.35">
      <c r="A217" s="47" t="s">
        <v>1060</v>
      </c>
      <c r="B217" s="41">
        <v>45058</v>
      </c>
      <c r="C217" s="41">
        <v>45060</v>
      </c>
      <c r="D217" s="41">
        <v>45062</v>
      </c>
      <c r="E217" s="47" t="s">
        <v>907</v>
      </c>
      <c r="F217" s="47" t="s">
        <v>47</v>
      </c>
      <c r="G217" s="44" t="s">
        <v>793</v>
      </c>
      <c r="H217" s="47" t="s">
        <v>28</v>
      </c>
      <c r="I217" s="44" t="s">
        <v>86</v>
      </c>
      <c r="J217" s="36">
        <v>1950</v>
      </c>
      <c r="K217" s="36">
        <v>4466.58</v>
      </c>
      <c r="L217" s="36">
        <v>0</v>
      </c>
      <c r="M217" s="36">
        <v>0</v>
      </c>
      <c r="N217" s="36">
        <v>0</v>
      </c>
      <c r="O217" s="36">
        <v>6416.58</v>
      </c>
    </row>
    <row r="218" spans="1:37" ht="14.5" x14ac:dyDescent="0.35">
      <c r="A218" s="47" t="s">
        <v>1061</v>
      </c>
      <c r="B218" s="41">
        <v>45058</v>
      </c>
      <c r="C218" s="41">
        <v>45061</v>
      </c>
      <c r="D218" s="41">
        <v>45061</v>
      </c>
      <c r="E218" s="47" t="s">
        <v>102</v>
      </c>
      <c r="F218" s="47" t="s">
        <v>47</v>
      </c>
      <c r="G218" s="44" t="s">
        <v>793</v>
      </c>
      <c r="H218" s="47" t="s">
        <v>28</v>
      </c>
      <c r="I218" s="44" t="s">
        <v>86</v>
      </c>
      <c r="J218" s="36">
        <v>900</v>
      </c>
      <c r="K218" s="36">
        <v>5025.1900000000005</v>
      </c>
      <c r="L218" s="36">
        <v>0</v>
      </c>
      <c r="M218" s="36">
        <v>0</v>
      </c>
      <c r="N218" s="36">
        <v>0</v>
      </c>
      <c r="O218" s="36">
        <v>5925.1900000000005</v>
      </c>
    </row>
    <row r="219" spans="1:37" ht="14.5" x14ac:dyDescent="0.35">
      <c r="A219" s="47" t="s">
        <v>1062</v>
      </c>
      <c r="B219" s="41">
        <v>45061</v>
      </c>
      <c r="C219" s="41">
        <v>45064</v>
      </c>
      <c r="D219" s="41">
        <v>45064</v>
      </c>
      <c r="E219" s="47" t="s">
        <v>900</v>
      </c>
      <c r="F219" s="47" t="s">
        <v>47</v>
      </c>
      <c r="G219" s="44" t="s">
        <v>793</v>
      </c>
      <c r="H219" s="47" t="s">
        <v>28</v>
      </c>
      <c r="I219" s="44" t="s">
        <v>67</v>
      </c>
      <c r="J219" s="36">
        <v>1000</v>
      </c>
      <c r="K219" s="36">
        <v>3709.24</v>
      </c>
      <c r="L219" s="36">
        <v>0</v>
      </c>
      <c r="M219" s="36">
        <v>0</v>
      </c>
      <c r="N219" s="36">
        <v>0</v>
      </c>
      <c r="O219" s="36">
        <v>4709.24</v>
      </c>
    </row>
    <row r="220" spans="1:37" ht="14.5" x14ac:dyDescent="0.35">
      <c r="A220" s="47" t="s">
        <v>1063</v>
      </c>
      <c r="B220" s="41">
        <v>45061</v>
      </c>
      <c r="C220" s="41">
        <v>45064</v>
      </c>
      <c r="D220" s="41">
        <v>45064</v>
      </c>
      <c r="E220" s="47" t="s">
        <v>1009</v>
      </c>
      <c r="F220" s="47" t="s">
        <v>47</v>
      </c>
      <c r="G220" s="44" t="s">
        <v>793</v>
      </c>
      <c r="H220" s="47" t="s">
        <v>28</v>
      </c>
      <c r="I220" s="44" t="s">
        <v>67</v>
      </c>
      <c r="J220" s="36">
        <v>900</v>
      </c>
      <c r="K220" s="36">
        <v>3709.24</v>
      </c>
      <c r="L220" s="36">
        <v>0</v>
      </c>
      <c r="M220" s="36">
        <v>0</v>
      </c>
      <c r="N220" s="36">
        <v>0</v>
      </c>
      <c r="O220" s="36">
        <v>4609.24</v>
      </c>
    </row>
    <row r="221" spans="1:37" ht="14.5" x14ac:dyDescent="0.35">
      <c r="A221" s="47" t="s">
        <v>1064</v>
      </c>
      <c r="B221" s="41">
        <v>45061</v>
      </c>
      <c r="C221" s="41">
        <v>45070</v>
      </c>
      <c r="D221" s="41">
        <v>45070</v>
      </c>
      <c r="E221" s="47" t="s">
        <v>46</v>
      </c>
      <c r="F221" s="47" t="s">
        <v>47</v>
      </c>
      <c r="G221" s="44" t="s">
        <v>793</v>
      </c>
      <c r="H221" s="47" t="s">
        <v>28</v>
      </c>
      <c r="I221" s="44" t="s">
        <v>86</v>
      </c>
      <c r="J221" s="36">
        <v>900</v>
      </c>
      <c r="K221" s="36">
        <v>4248.08</v>
      </c>
      <c r="L221" s="36">
        <v>0</v>
      </c>
      <c r="M221" s="36">
        <v>0</v>
      </c>
      <c r="N221" s="36">
        <v>0</v>
      </c>
      <c r="O221" s="36">
        <v>5148.08</v>
      </c>
    </row>
    <row r="222" spans="1:37" ht="14.5" x14ac:dyDescent="0.35">
      <c r="A222" s="47" t="s">
        <v>1065</v>
      </c>
      <c r="B222" s="41">
        <v>45061</v>
      </c>
      <c r="C222" s="41">
        <v>45069</v>
      </c>
      <c r="D222" s="41">
        <v>45071</v>
      </c>
      <c r="E222" s="47" t="s">
        <v>820</v>
      </c>
      <c r="F222" s="47" t="s">
        <v>47</v>
      </c>
      <c r="G222" s="44" t="s">
        <v>793</v>
      </c>
      <c r="H222" s="47" t="s">
        <v>28</v>
      </c>
      <c r="I222" s="44" t="s">
        <v>86</v>
      </c>
      <c r="J222" s="36">
        <v>2700</v>
      </c>
      <c r="K222" s="36">
        <v>3671.68</v>
      </c>
      <c r="L222" s="36">
        <v>0</v>
      </c>
      <c r="M222" s="36">
        <v>0</v>
      </c>
      <c r="N222" s="36">
        <v>0</v>
      </c>
      <c r="O222" s="36">
        <v>6371.68</v>
      </c>
    </row>
    <row r="223" spans="1:37" ht="14.5" x14ac:dyDescent="0.35">
      <c r="A223" s="47" t="s">
        <v>1066</v>
      </c>
      <c r="B223" s="41">
        <v>45061</v>
      </c>
      <c r="C223" s="41">
        <v>45069</v>
      </c>
      <c r="D223" s="41">
        <v>45071</v>
      </c>
      <c r="E223" s="47" t="s">
        <v>273</v>
      </c>
      <c r="F223" s="47" t="s">
        <v>47</v>
      </c>
      <c r="G223" s="44" t="s">
        <v>793</v>
      </c>
      <c r="H223" s="47" t="s">
        <v>28</v>
      </c>
      <c r="I223" s="44" t="s">
        <v>86</v>
      </c>
      <c r="J223" s="36">
        <v>2700</v>
      </c>
      <c r="K223" s="36">
        <v>3671.68</v>
      </c>
      <c r="L223" s="36">
        <v>0</v>
      </c>
      <c r="M223" s="36">
        <v>0</v>
      </c>
      <c r="N223" s="36">
        <v>0</v>
      </c>
      <c r="O223" s="36">
        <v>6371.68</v>
      </c>
    </row>
    <row r="224" spans="1:37" ht="14.5" x14ac:dyDescent="0.35">
      <c r="A224" s="47" t="s">
        <v>1067</v>
      </c>
      <c r="B224" s="41">
        <v>45061</v>
      </c>
      <c r="C224" s="41">
        <v>45069</v>
      </c>
      <c r="D224" s="41">
        <v>45069</v>
      </c>
      <c r="E224" s="47" t="s">
        <v>102</v>
      </c>
      <c r="F224" s="47" t="s">
        <v>47</v>
      </c>
      <c r="G224" s="44" t="s">
        <v>793</v>
      </c>
      <c r="H224" s="47" t="s">
        <v>28</v>
      </c>
      <c r="I224" s="44" t="s">
        <v>86</v>
      </c>
      <c r="J224" s="36">
        <v>2700</v>
      </c>
      <c r="K224" s="36">
        <v>3671.68</v>
      </c>
      <c r="L224" s="36">
        <v>0</v>
      </c>
      <c r="M224" s="36">
        <v>0</v>
      </c>
      <c r="N224" s="36">
        <v>0</v>
      </c>
      <c r="O224" s="36">
        <v>6371.68</v>
      </c>
    </row>
    <row r="225" spans="1:15" ht="14.5" x14ac:dyDescent="0.35">
      <c r="A225" s="47" t="s">
        <v>1068</v>
      </c>
      <c r="B225" s="41">
        <v>45061</v>
      </c>
      <c r="C225" s="41">
        <v>45067</v>
      </c>
      <c r="D225" s="41">
        <v>45070</v>
      </c>
      <c r="E225" s="47" t="s">
        <v>1025</v>
      </c>
      <c r="F225" s="47" t="s">
        <v>47</v>
      </c>
      <c r="G225" s="44" t="s">
        <v>793</v>
      </c>
      <c r="H225" s="47" t="s">
        <v>28</v>
      </c>
      <c r="I225" s="44" t="s">
        <v>86</v>
      </c>
      <c r="J225" s="36">
        <v>3600</v>
      </c>
      <c r="K225" s="36">
        <v>4444.9799999999996</v>
      </c>
      <c r="L225" s="36">
        <v>0</v>
      </c>
      <c r="M225" s="36">
        <v>0</v>
      </c>
      <c r="N225" s="36">
        <v>0</v>
      </c>
      <c r="O225" s="36">
        <v>8044.98</v>
      </c>
    </row>
    <row r="226" spans="1:15" ht="14.5" x14ac:dyDescent="0.35">
      <c r="A226" s="47" t="s">
        <v>1069</v>
      </c>
      <c r="B226" s="41">
        <v>45061</v>
      </c>
      <c r="C226" s="41">
        <v>45068</v>
      </c>
      <c r="D226" s="41">
        <v>45069</v>
      </c>
      <c r="E226" s="47" t="s">
        <v>825</v>
      </c>
      <c r="F226" s="47" t="s">
        <v>47</v>
      </c>
      <c r="G226" s="44" t="s">
        <v>793</v>
      </c>
      <c r="H226" s="47" t="s">
        <v>28</v>
      </c>
      <c r="I226" s="44" t="s">
        <v>131</v>
      </c>
      <c r="J226" s="36">
        <v>1660</v>
      </c>
      <c r="K226" s="36">
        <v>4169.2299999999996</v>
      </c>
      <c r="L226" s="36">
        <v>0</v>
      </c>
      <c r="M226" s="36">
        <v>0</v>
      </c>
      <c r="N226" s="36">
        <v>0</v>
      </c>
      <c r="O226" s="36">
        <v>5829.23</v>
      </c>
    </row>
    <row r="227" spans="1:15" ht="14.5" x14ac:dyDescent="0.35">
      <c r="A227" s="47" t="s">
        <v>1070</v>
      </c>
      <c r="B227" s="41">
        <v>45061</v>
      </c>
      <c r="C227" s="41">
        <v>45068</v>
      </c>
      <c r="D227" s="41">
        <v>45069</v>
      </c>
      <c r="E227" s="47" t="s">
        <v>1046</v>
      </c>
      <c r="F227" s="47" t="s">
        <v>47</v>
      </c>
      <c r="G227" s="44" t="s">
        <v>793</v>
      </c>
      <c r="H227" s="47" t="s">
        <v>28</v>
      </c>
      <c r="I227" s="44" t="s">
        <v>131</v>
      </c>
      <c r="J227" s="36">
        <v>1660</v>
      </c>
      <c r="K227" s="36">
        <v>4169.2299999999996</v>
      </c>
      <c r="L227" s="36">
        <v>0</v>
      </c>
      <c r="M227" s="36">
        <v>0</v>
      </c>
      <c r="N227" s="36">
        <v>0</v>
      </c>
      <c r="O227" s="36">
        <v>5829.23</v>
      </c>
    </row>
    <row r="228" spans="1:15" ht="14.5" x14ac:dyDescent="0.35">
      <c r="A228" s="47" t="s">
        <v>1071</v>
      </c>
      <c r="B228" s="41">
        <v>45061</v>
      </c>
      <c r="C228" s="41">
        <v>45064</v>
      </c>
      <c r="D228" s="41">
        <v>45064</v>
      </c>
      <c r="E228" s="47" t="s">
        <v>1072</v>
      </c>
      <c r="F228" s="47" t="s">
        <v>47</v>
      </c>
      <c r="G228" s="44" t="s">
        <v>793</v>
      </c>
      <c r="H228" s="47" t="s">
        <v>28</v>
      </c>
      <c r="I228" s="44" t="s">
        <v>1073</v>
      </c>
      <c r="J228" s="36">
        <v>1660</v>
      </c>
      <c r="K228" s="36">
        <v>4251.8900000000003</v>
      </c>
      <c r="L228" s="36">
        <v>0</v>
      </c>
      <c r="M228" s="36">
        <v>0</v>
      </c>
      <c r="N228" s="36">
        <v>0</v>
      </c>
      <c r="O228" s="36">
        <v>5911.89</v>
      </c>
    </row>
    <row r="229" spans="1:15" ht="14.5" x14ac:dyDescent="0.35">
      <c r="A229" s="47" t="s">
        <v>1074</v>
      </c>
      <c r="B229" s="41">
        <v>45061</v>
      </c>
      <c r="C229" s="41">
        <v>45068</v>
      </c>
      <c r="D229" s="41">
        <v>45069</v>
      </c>
      <c r="E229" s="47" t="s">
        <v>811</v>
      </c>
      <c r="F229" s="47" t="s">
        <v>47</v>
      </c>
      <c r="G229" s="44" t="s">
        <v>793</v>
      </c>
      <c r="H229" s="47" t="s">
        <v>28</v>
      </c>
      <c r="I229" s="44" t="s">
        <v>86</v>
      </c>
      <c r="J229" s="36">
        <v>1800</v>
      </c>
      <c r="K229" s="36">
        <v>5991.28</v>
      </c>
      <c r="L229" s="36">
        <v>0</v>
      </c>
      <c r="M229" s="36">
        <v>0</v>
      </c>
      <c r="N229" s="36">
        <v>0</v>
      </c>
      <c r="O229" s="36">
        <v>7791.28</v>
      </c>
    </row>
    <row r="230" spans="1:15" ht="14.5" x14ac:dyDescent="0.35">
      <c r="A230" s="47" t="s">
        <v>1075</v>
      </c>
      <c r="B230" s="41">
        <v>45062</v>
      </c>
      <c r="C230" s="41">
        <v>45064</v>
      </c>
      <c r="D230" s="41">
        <v>45064</v>
      </c>
      <c r="E230" s="47" t="s">
        <v>1025</v>
      </c>
      <c r="F230" s="47" t="s">
        <v>47</v>
      </c>
      <c r="G230" s="44" t="s">
        <v>793</v>
      </c>
      <c r="H230" s="47" t="s">
        <v>28</v>
      </c>
      <c r="I230" s="44" t="s">
        <v>67</v>
      </c>
      <c r="J230" s="36">
        <v>900</v>
      </c>
      <c r="K230" s="36">
        <v>3975.54</v>
      </c>
      <c r="L230" s="36">
        <v>0</v>
      </c>
      <c r="M230" s="36">
        <v>0</v>
      </c>
      <c r="N230" s="36">
        <v>0</v>
      </c>
      <c r="O230" s="36">
        <v>4875.54</v>
      </c>
    </row>
    <row r="231" spans="1:15" ht="14.5" x14ac:dyDescent="0.35">
      <c r="A231" s="47" t="s">
        <v>1076</v>
      </c>
      <c r="B231" s="41">
        <v>45062</v>
      </c>
      <c r="C231" s="41">
        <v>45063</v>
      </c>
      <c r="D231" s="41">
        <v>45067</v>
      </c>
      <c r="E231" s="47" t="s">
        <v>822</v>
      </c>
      <c r="F231" s="47" t="s">
        <v>47</v>
      </c>
      <c r="G231" s="44" t="s">
        <v>793</v>
      </c>
      <c r="H231" s="47" t="s">
        <v>28</v>
      </c>
      <c r="I231" s="44" t="s">
        <v>1077</v>
      </c>
      <c r="J231" s="36">
        <v>4500</v>
      </c>
      <c r="K231" s="36">
        <v>0</v>
      </c>
      <c r="L231" s="36">
        <v>0</v>
      </c>
      <c r="M231" s="36">
        <v>0</v>
      </c>
      <c r="N231" s="36">
        <v>0</v>
      </c>
      <c r="O231" s="36">
        <v>4500</v>
      </c>
    </row>
    <row r="232" spans="1:15" ht="14.5" x14ac:dyDescent="0.35">
      <c r="A232" s="47" t="s">
        <v>1078</v>
      </c>
      <c r="B232" s="41">
        <v>45063</v>
      </c>
      <c r="C232" s="41">
        <v>45070</v>
      </c>
      <c r="D232" s="41">
        <v>45071</v>
      </c>
      <c r="E232" s="47" t="s">
        <v>128</v>
      </c>
      <c r="F232" s="47" t="s">
        <v>47</v>
      </c>
      <c r="G232" s="44" t="s">
        <v>793</v>
      </c>
      <c r="H232" s="47" t="s">
        <v>86</v>
      </c>
      <c r="I232" s="44" t="s">
        <v>28</v>
      </c>
      <c r="J232" s="36">
        <v>1660</v>
      </c>
      <c r="K232" s="36">
        <v>4260.3500000000004</v>
      </c>
      <c r="L232" s="36">
        <v>0</v>
      </c>
      <c r="M232" s="36">
        <v>0</v>
      </c>
      <c r="N232" s="36">
        <v>0</v>
      </c>
      <c r="O232" s="36">
        <v>5920.35</v>
      </c>
    </row>
    <row r="233" spans="1:15" ht="14.5" x14ac:dyDescent="0.35">
      <c r="A233" s="47" t="s">
        <v>1079</v>
      </c>
      <c r="B233" s="41">
        <v>45063</v>
      </c>
      <c r="C233" s="41">
        <v>45070</v>
      </c>
      <c r="D233" s="41">
        <v>45072</v>
      </c>
      <c r="E233" s="47" t="s">
        <v>822</v>
      </c>
      <c r="F233" s="47" t="s">
        <v>47</v>
      </c>
      <c r="G233" s="44" t="s">
        <v>793</v>
      </c>
      <c r="H233" s="47" t="s">
        <v>28</v>
      </c>
      <c r="I233" s="44" t="s">
        <v>135</v>
      </c>
      <c r="J233" s="36">
        <v>2700</v>
      </c>
      <c r="K233" s="36">
        <v>2492.96</v>
      </c>
      <c r="L233" s="36">
        <v>0</v>
      </c>
      <c r="M233" s="36">
        <v>0</v>
      </c>
      <c r="N233" s="36">
        <v>0</v>
      </c>
      <c r="O233" s="36">
        <v>5192.96</v>
      </c>
    </row>
    <row r="234" spans="1:15" ht="14.5" x14ac:dyDescent="0.35">
      <c r="A234" s="47" t="s">
        <v>1080</v>
      </c>
      <c r="B234" s="41">
        <v>45063</v>
      </c>
      <c r="C234" s="41">
        <v>45070</v>
      </c>
      <c r="D234" s="41">
        <v>45072</v>
      </c>
      <c r="E234" s="47" t="s">
        <v>941</v>
      </c>
      <c r="F234" s="47" t="s">
        <v>47</v>
      </c>
      <c r="G234" s="44" t="s">
        <v>793</v>
      </c>
      <c r="H234" s="47" t="s">
        <v>28</v>
      </c>
      <c r="I234" s="44" t="s">
        <v>135</v>
      </c>
      <c r="J234" s="36">
        <v>2490</v>
      </c>
      <c r="K234" s="36">
        <v>2492.96</v>
      </c>
      <c r="L234" s="36">
        <v>0</v>
      </c>
      <c r="M234" s="36">
        <v>0</v>
      </c>
      <c r="N234" s="36">
        <v>0</v>
      </c>
      <c r="O234" s="36">
        <v>4982.96</v>
      </c>
    </row>
    <row r="235" spans="1:15" ht="14.5" x14ac:dyDescent="0.35">
      <c r="A235" s="47" t="s">
        <v>1081</v>
      </c>
      <c r="B235" s="41">
        <v>45063</v>
      </c>
      <c r="C235" s="41">
        <v>45070</v>
      </c>
      <c r="D235" s="41">
        <v>45070</v>
      </c>
      <c r="E235" s="47" t="s">
        <v>862</v>
      </c>
      <c r="F235" s="47" t="s">
        <v>47</v>
      </c>
      <c r="G235" s="44" t="s">
        <v>793</v>
      </c>
      <c r="H235" s="47" t="s">
        <v>86</v>
      </c>
      <c r="I235" s="44" t="s">
        <v>28</v>
      </c>
      <c r="J235" s="36">
        <v>900</v>
      </c>
      <c r="K235" s="36">
        <v>2123.2199999999998</v>
      </c>
      <c r="L235" s="36">
        <v>0</v>
      </c>
      <c r="M235" s="36">
        <v>0</v>
      </c>
      <c r="N235" s="36">
        <v>0</v>
      </c>
      <c r="O235" s="36">
        <v>3023.22</v>
      </c>
    </row>
    <row r="236" spans="1:15" ht="14.5" x14ac:dyDescent="0.35">
      <c r="A236" s="47" t="s">
        <v>1082</v>
      </c>
      <c r="B236" s="41">
        <v>45063</v>
      </c>
      <c r="C236" s="41">
        <v>45064</v>
      </c>
      <c r="D236" s="41">
        <v>45064</v>
      </c>
      <c r="E236" s="47" t="s">
        <v>796</v>
      </c>
      <c r="F236" s="47" t="s">
        <v>47</v>
      </c>
      <c r="G236" s="44" t="s">
        <v>793</v>
      </c>
      <c r="H236" s="47" t="s">
        <v>28</v>
      </c>
      <c r="I236" s="44" t="s">
        <v>67</v>
      </c>
      <c r="J236" s="36">
        <v>900</v>
      </c>
      <c r="K236" s="36">
        <v>3702.64</v>
      </c>
      <c r="L236" s="36">
        <v>0</v>
      </c>
      <c r="M236" s="36">
        <v>0</v>
      </c>
      <c r="N236" s="36">
        <v>0</v>
      </c>
      <c r="O236" s="36">
        <v>4602.6399999999994</v>
      </c>
    </row>
    <row r="237" spans="1:15" ht="14.5" x14ac:dyDescent="0.35">
      <c r="A237" s="47" t="s">
        <v>1083</v>
      </c>
      <c r="B237" s="41">
        <v>45063</v>
      </c>
      <c r="C237" s="41">
        <v>45074</v>
      </c>
      <c r="D237" s="41">
        <v>45077</v>
      </c>
      <c r="E237" s="47" t="s">
        <v>27</v>
      </c>
      <c r="F237" s="47" t="s">
        <v>47</v>
      </c>
      <c r="G237" s="44" t="s">
        <v>793</v>
      </c>
      <c r="H237" s="47" t="s">
        <v>28</v>
      </c>
      <c r="I237" s="44" t="s">
        <v>131</v>
      </c>
      <c r="J237" s="36">
        <v>2905</v>
      </c>
      <c r="K237" s="36">
        <v>7321.17</v>
      </c>
      <c r="L237" s="36">
        <v>0</v>
      </c>
      <c r="M237" s="36">
        <v>0</v>
      </c>
      <c r="N237" s="36">
        <v>0</v>
      </c>
      <c r="O237" s="36">
        <v>10226.17</v>
      </c>
    </row>
    <row r="238" spans="1:15" ht="14.5" x14ac:dyDescent="0.35">
      <c r="A238" s="47" t="s">
        <v>1099</v>
      </c>
      <c r="B238" s="41">
        <v>45063</v>
      </c>
      <c r="C238" s="41">
        <v>45099</v>
      </c>
      <c r="D238" s="41">
        <v>45106</v>
      </c>
      <c r="E238" s="47" t="s">
        <v>986</v>
      </c>
      <c r="F238" s="47" t="s">
        <v>47</v>
      </c>
      <c r="G238" s="44" t="s">
        <v>42</v>
      </c>
      <c r="H238" s="47" t="s">
        <v>28</v>
      </c>
      <c r="I238" s="44" t="s">
        <v>834</v>
      </c>
      <c r="J238" s="36">
        <v>9666</v>
      </c>
      <c r="K238" s="36">
        <v>21911.84</v>
      </c>
      <c r="L238" s="36">
        <v>6330.28</v>
      </c>
      <c r="M238" s="36">
        <v>0</v>
      </c>
      <c r="N238" s="36">
        <v>207.98</v>
      </c>
      <c r="O238" s="36">
        <v>38116.1</v>
      </c>
    </row>
    <row r="239" spans="1:15" ht="14.5" x14ac:dyDescent="0.35">
      <c r="A239" s="47" t="s">
        <v>1084</v>
      </c>
      <c r="B239" s="41">
        <v>45063</v>
      </c>
      <c r="C239" s="41">
        <v>45074</v>
      </c>
      <c r="D239" s="41">
        <v>45077</v>
      </c>
      <c r="E239" s="47" t="s">
        <v>130</v>
      </c>
      <c r="F239" s="47" t="s">
        <v>47</v>
      </c>
      <c r="G239" s="44" t="s">
        <v>793</v>
      </c>
      <c r="H239" s="47" t="s">
        <v>28</v>
      </c>
      <c r="I239" s="44" t="s">
        <v>131</v>
      </c>
      <c r="J239" s="36">
        <v>3600</v>
      </c>
      <c r="K239" s="36">
        <v>2943.09</v>
      </c>
      <c r="L239" s="36">
        <v>0</v>
      </c>
      <c r="M239" s="36">
        <v>0</v>
      </c>
      <c r="N239" s="36">
        <v>0</v>
      </c>
      <c r="O239" s="36">
        <v>6093.09</v>
      </c>
    </row>
    <row r="240" spans="1:15" ht="14.5" x14ac:dyDescent="0.35">
      <c r="A240" s="47" t="s">
        <v>1085</v>
      </c>
      <c r="B240" s="41">
        <v>45064</v>
      </c>
      <c r="C240" s="41">
        <v>45074</v>
      </c>
      <c r="D240" s="41">
        <v>45077</v>
      </c>
      <c r="E240" s="47" t="s">
        <v>941</v>
      </c>
      <c r="F240" s="47" t="s">
        <v>47</v>
      </c>
      <c r="G240" s="44" t="s">
        <v>793</v>
      </c>
      <c r="H240" s="47" t="s">
        <v>28</v>
      </c>
      <c r="I240" s="44" t="s">
        <v>131</v>
      </c>
      <c r="J240" s="36">
        <v>2905</v>
      </c>
      <c r="K240" s="36">
        <v>2943.09</v>
      </c>
      <c r="L240" s="36">
        <v>0</v>
      </c>
      <c r="M240" s="36">
        <v>0</v>
      </c>
      <c r="N240" s="36">
        <v>0</v>
      </c>
      <c r="O240" s="36">
        <v>5848.09</v>
      </c>
    </row>
    <row r="241" spans="1:39" s="38" customFormat="1" ht="14.5" x14ac:dyDescent="0.35">
      <c r="A241" s="47" t="s">
        <v>1086</v>
      </c>
      <c r="B241" s="41">
        <v>45064</v>
      </c>
      <c r="C241" s="41">
        <v>45070</v>
      </c>
      <c r="D241" s="41">
        <v>45071</v>
      </c>
      <c r="E241" s="47" t="s">
        <v>1087</v>
      </c>
      <c r="F241" s="47" t="s">
        <v>62</v>
      </c>
      <c r="G241" s="44" t="s">
        <v>1088</v>
      </c>
      <c r="H241" s="47" t="s">
        <v>508</v>
      </c>
      <c r="I241" s="44" t="s">
        <v>28</v>
      </c>
      <c r="J241" s="36">
        <v>1660</v>
      </c>
      <c r="K241" s="36">
        <v>3385.84</v>
      </c>
      <c r="L241" s="36">
        <v>0</v>
      </c>
      <c r="M241" s="36">
        <v>0</v>
      </c>
      <c r="N241" s="36">
        <v>0</v>
      </c>
      <c r="O241" s="36">
        <v>5045.84</v>
      </c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</row>
    <row r="242" spans="1:39" s="38" customFormat="1" ht="14.5" x14ac:dyDescent="0.35">
      <c r="A242" s="47" t="s">
        <v>1089</v>
      </c>
      <c r="B242" s="41">
        <v>45065</v>
      </c>
      <c r="C242" s="41">
        <v>45071</v>
      </c>
      <c r="D242" s="41">
        <v>45072</v>
      </c>
      <c r="E242" s="47" t="s">
        <v>50</v>
      </c>
      <c r="F242" s="47" t="s">
        <v>47</v>
      </c>
      <c r="G242" s="44" t="s">
        <v>793</v>
      </c>
      <c r="H242" s="47" t="s">
        <v>28</v>
      </c>
      <c r="I242" s="44" t="s">
        <v>218</v>
      </c>
      <c r="J242" s="36">
        <v>1800</v>
      </c>
      <c r="K242" s="36">
        <v>3810.7799999999997</v>
      </c>
      <c r="L242" s="36">
        <v>0</v>
      </c>
      <c r="M242" s="36">
        <v>0</v>
      </c>
      <c r="N242" s="36">
        <v>0</v>
      </c>
      <c r="O242" s="36">
        <v>5610.78</v>
      </c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</row>
    <row r="243" spans="1:39" s="38" customFormat="1" ht="14.5" x14ac:dyDescent="0.35">
      <c r="A243" s="47" t="s">
        <v>1101</v>
      </c>
      <c r="B243" s="41">
        <v>45065</v>
      </c>
      <c r="C243" s="41">
        <v>45078</v>
      </c>
      <c r="D243" s="41">
        <v>45079</v>
      </c>
      <c r="E243" s="47" t="s">
        <v>27</v>
      </c>
      <c r="F243" s="47" t="s">
        <v>47</v>
      </c>
      <c r="G243" s="44" t="s">
        <v>793</v>
      </c>
      <c r="H243" s="47" t="s">
        <v>28</v>
      </c>
      <c r="I243" s="44" t="s">
        <v>1102</v>
      </c>
      <c r="J243" s="36">
        <v>1800</v>
      </c>
      <c r="K243" s="36">
        <v>1295.21</v>
      </c>
      <c r="L243" s="36">
        <v>0</v>
      </c>
      <c r="M243" s="36">
        <v>0</v>
      </c>
      <c r="N243" s="36">
        <v>0</v>
      </c>
      <c r="O243" s="36">
        <v>3095.21</v>
      </c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</row>
    <row r="244" spans="1:39" s="38" customFormat="1" ht="14.5" x14ac:dyDescent="0.35">
      <c r="A244" s="47" t="s">
        <v>1090</v>
      </c>
      <c r="B244" s="41">
        <v>45065</v>
      </c>
      <c r="C244" s="41">
        <v>45074</v>
      </c>
      <c r="D244" s="41">
        <v>45075</v>
      </c>
      <c r="E244" s="47" t="s">
        <v>50</v>
      </c>
      <c r="F244" s="47" t="s">
        <v>47</v>
      </c>
      <c r="G244" s="44" t="s">
        <v>793</v>
      </c>
      <c r="H244" s="47" t="s">
        <v>28</v>
      </c>
      <c r="I244" s="44" t="s">
        <v>131</v>
      </c>
      <c r="J244" s="36">
        <v>1800</v>
      </c>
      <c r="K244" s="36">
        <v>3341.43</v>
      </c>
      <c r="L244" s="36">
        <v>0</v>
      </c>
      <c r="M244" s="36">
        <v>0</v>
      </c>
      <c r="N244" s="36">
        <v>0</v>
      </c>
      <c r="O244" s="36">
        <v>5141.43</v>
      </c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</row>
    <row r="245" spans="1:39" s="38" customFormat="1" ht="14.5" x14ac:dyDescent="0.35">
      <c r="A245" s="47" t="s">
        <v>1091</v>
      </c>
      <c r="B245" s="41">
        <v>45070</v>
      </c>
      <c r="C245" s="41">
        <v>45070</v>
      </c>
      <c r="D245" s="41">
        <v>45070</v>
      </c>
      <c r="E245" s="47" t="s">
        <v>822</v>
      </c>
      <c r="F245" s="47" t="s">
        <v>47</v>
      </c>
      <c r="G245" s="44" t="s">
        <v>793</v>
      </c>
      <c r="H245" s="47" t="s">
        <v>28</v>
      </c>
      <c r="I245" s="44" t="s">
        <v>135</v>
      </c>
      <c r="J245" s="36">
        <v>0</v>
      </c>
      <c r="K245" s="36">
        <v>2355.9699999999998</v>
      </c>
      <c r="L245" s="36">
        <v>0</v>
      </c>
      <c r="M245" s="36">
        <v>0</v>
      </c>
      <c r="N245" s="36">
        <v>0</v>
      </c>
      <c r="O245" s="36">
        <v>2355.9699999999998</v>
      </c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</row>
    <row r="246" spans="1:39" s="38" customFormat="1" ht="14.5" x14ac:dyDescent="0.35">
      <c r="A246" s="47" t="s">
        <v>1092</v>
      </c>
      <c r="B246" s="41">
        <v>45070</v>
      </c>
      <c r="C246" s="41">
        <v>45070</v>
      </c>
      <c r="D246" s="41">
        <v>45070</v>
      </c>
      <c r="E246" s="47" t="s">
        <v>941</v>
      </c>
      <c r="F246" s="47" t="s">
        <v>47</v>
      </c>
      <c r="G246" s="44" t="s">
        <v>793</v>
      </c>
      <c r="H246" s="47" t="s">
        <v>28</v>
      </c>
      <c r="I246" s="44" t="s">
        <v>135</v>
      </c>
      <c r="J246" s="36">
        <v>0</v>
      </c>
      <c r="K246" s="36">
        <v>2355.9699999999998</v>
      </c>
      <c r="L246" s="36">
        <v>0</v>
      </c>
      <c r="M246" s="36">
        <v>0</v>
      </c>
      <c r="N246" s="36">
        <v>0</v>
      </c>
      <c r="O246" s="36">
        <v>2355.9699999999998</v>
      </c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</row>
    <row r="247" spans="1:39" s="38" customFormat="1" ht="14.5" x14ac:dyDescent="0.35">
      <c r="A247" s="47" t="s">
        <v>1100</v>
      </c>
      <c r="B247" s="41">
        <v>45068</v>
      </c>
      <c r="C247" s="41">
        <v>45069</v>
      </c>
      <c r="D247" s="41">
        <v>45106</v>
      </c>
      <c r="E247" s="47" t="s">
        <v>941</v>
      </c>
      <c r="F247" s="47" t="s">
        <v>47</v>
      </c>
      <c r="G247" s="44" t="s">
        <v>42</v>
      </c>
      <c r="H247" s="47" t="s">
        <v>28</v>
      </c>
      <c r="I247" s="44" t="s">
        <v>834</v>
      </c>
      <c r="J247" s="36">
        <v>11277</v>
      </c>
      <c r="K247" s="36">
        <v>20019.900000000001</v>
      </c>
      <c r="L247" s="36">
        <v>9543.7800000000007</v>
      </c>
      <c r="M247" s="36">
        <v>0</v>
      </c>
      <c r="N247" s="36">
        <v>189.12</v>
      </c>
      <c r="O247" s="36">
        <v>41029.800000000003</v>
      </c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</row>
    <row r="248" spans="1:39" s="38" customFormat="1" ht="14.5" x14ac:dyDescent="0.35">
      <c r="A248" s="47" t="s">
        <v>1093</v>
      </c>
      <c r="B248" s="41">
        <v>45070</v>
      </c>
      <c r="C248" s="41">
        <v>45070</v>
      </c>
      <c r="D248" s="41">
        <v>45070</v>
      </c>
      <c r="E248" s="47" t="s">
        <v>25</v>
      </c>
      <c r="F248" s="47" t="s">
        <v>47</v>
      </c>
      <c r="G248" s="44" t="s">
        <v>793</v>
      </c>
      <c r="H248" s="47" t="s">
        <v>28</v>
      </c>
      <c r="I248" s="44" t="s">
        <v>135</v>
      </c>
      <c r="J248" s="36">
        <v>0</v>
      </c>
      <c r="K248" s="36">
        <v>3327.27</v>
      </c>
      <c r="L248" s="36">
        <v>0</v>
      </c>
      <c r="M248" s="36">
        <v>0</v>
      </c>
      <c r="N248" s="36">
        <v>0</v>
      </c>
      <c r="O248" s="36">
        <v>3327.27</v>
      </c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</row>
    <row r="249" spans="1:39" s="38" customFormat="1" ht="14.5" x14ac:dyDescent="0.35">
      <c r="A249" s="47" t="s">
        <v>1094</v>
      </c>
      <c r="B249" s="41">
        <v>45071</v>
      </c>
      <c r="C249" s="41">
        <v>45071</v>
      </c>
      <c r="D249" s="41">
        <v>45071</v>
      </c>
      <c r="E249" s="47" t="s">
        <v>25</v>
      </c>
      <c r="F249" s="47" t="s">
        <v>47</v>
      </c>
      <c r="G249" s="44" t="s">
        <v>793</v>
      </c>
      <c r="H249" s="47" t="s">
        <v>135</v>
      </c>
      <c r="I249" s="44" t="s">
        <v>28</v>
      </c>
      <c r="J249" s="36">
        <v>0</v>
      </c>
      <c r="K249" s="36">
        <v>1114.74</v>
      </c>
      <c r="L249" s="36">
        <v>0</v>
      </c>
      <c r="M249" s="36">
        <v>0</v>
      </c>
      <c r="N249" s="36">
        <v>0</v>
      </c>
      <c r="O249" s="36">
        <v>1114.74</v>
      </c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</row>
    <row r="250" spans="1:39" ht="14.5" x14ac:dyDescent="0.35">
      <c r="A250" s="47" t="s">
        <v>1103</v>
      </c>
      <c r="B250" s="41">
        <v>45072</v>
      </c>
      <c r="C250" s="41">
        <v>45082</v>
      </c>
      <c r="D250" s="41">
        <v>45082</v>
      </c>
      <c r="E250" s="47" t="s">
        <v>27</v>
      </c>
      <c r="F250" s="47" t="s">
        <v>47</v>
      </c>
      <c r="G250" s="44" t="s">
        <v>793</v>
      </c>
      <c r="H250" s="47" t="s">
        <v>28</v>
      </c>
      <c r="I250" s="44" t="s">
        <v>86</v>
      </c>
      <c r="J250" s="36">
        <v>900</v>
      </c>
      <c r="K250" s="36">
        <v>3392.2799999999997</v>
      </c>
      <c r="L250" s="36">
        <v>0</v>
      </c>
      <c r="M250" s="36">
        <v>0</v>
      </c>
      <c r="N250" s="36">
        <v>0</v>
      </c>
      <c r="O250" s="36">
        <v>4292.28</v>
      </c>
    </row>
    <row r="251" spans="1:39" ht="14.5" x14ac:dyDescent="0.35">
      <c r="A251" s="47" t="s">
        <v>1104</v>
      </c>
      <c r="B251" s="41">
        <v>45072</v>
      </c>
      <c r="C251" s="41">
        <v>45091</v>
      </c>
      <c r="D251" s="41">
        <v>45092</v>
      </c>
      <c r="E251" s="47" t="s">
        <v>27</v>
      </c>
      <c r="F251" s="47" t="s">
        <v>47</v>
      </c>
      <c r="G251" s="44" t="s">
        <v>793</v>
      </c>
      <c r="H251" s="47" t="s">
        <v>28</v>
      </c>
      <c r="I251" s="44" t="s">
        <v>86</v>
      </c>
      <c r="J251" s="36">
        <v>1800</v>
      </c>
      <c r="K251" s="36">
        <v>2041.8200000000002</v>
      </c>
      <c r="L251" s="36">
        <v>0</v>
      </c>
      <c r="M251" s="36">
        <v>0</v>
      </c>
      <c r="N251" s="36">
        <v>0</v>
      </c>
      <c r="O251" s="36">
        <v>3841.82</v>
      </c>
    </row>
    <row r="252" spans="1:39" ht="14.5" x14ac:dyDescent="0.35">
      <c r="A252" s="47" t="s">
        <v>1105</v>
      </c>
      <c r="B252" s="41">
        <v>45076</v>
      </c>
      <c r="C252" s="41">
        <v>45098</v>
      </c>
      <c r="D252" s="41">
        <v>45100</v>
      </c>
      <c r="E252" s="47" t="s">
        <v>276</v>
      </c>
      <c r="F252" s="47" t="s">
        <v>47</v>
      </c>
      <c r="G252" s="44" t="s">
        <v>793</v>
      </c>
      <c r="H252" s="47" t="s">
        <v>28</v>
      </c>
      <c r="I252" s="44" t="s">
        <v>86</v>
      </c>
      <c r="J252" s="36">
        <v>2700</v>
      </c>
      <c r="K252" s="36">
        <v>1016.02</v>
      </c>
      <c r="L252" s="36">
        <v>0</v>
      </c>
      <c r="M252" s="36">
        <v>0</v>
      </c>
      <c r="N252" s="36">
        <v>0</v>
      </c>
      <c r="O252" s="36">
        <v>3716.02</v>
      </c>
    </row>
    <row r="253" spans="1:39" ht="14.5" x14ac:dyDescent="0.35">
      <c r="A253" s="47" t="s">
        <v>1106</v>
      </c>
      <c r="B253" s="41">
        <v>45077</v>
      </c>
      <c r="C253" s="41">
        <v>45100</v>
      </c>
      <c r="D253" s="41">
        <v>45106</v>
      </c>
      <c r="E253" s="47" t="s">
        <v>50</v>
      </c>
      <c r="F253" s="47" t="s">
        <v>47</v>
      </c>
      <c r="G253" s="44" t="s">
        <v>42</v>
      </c>
      <c r="H253" s="47" t="s">
        <v>28</v>
      </c>
      <c r="I253" s="44" t="s">
        <v>834</v>
      </c>
      <c r="J253" s="36">
        <v>13328</v>
      </c>
      <c r="K253" s="36">
        <v>20082.18</v>
      </c>
      <c r="L253" s="36">
        <v>9168.7199999999993</v>
      </c>
      <c r="M253" s="36">
        <v>0</v>
      </c>
      <c r="N253" s="36">
        <v>181.63</v>
      </c>
      <c r="O253" s="36">
        <v>42760.53</v>
      </c>
    </row>
    <row r="254" spans="1:39" ht="14.5" x14ac:dyDescent="0.35">
      <c r="A254" s="47" t="s">
        <v>1107</v>
      </c>
      <c r="B254" s="41">
        <v>45077</v>
      </c>
      <c r="C254" s="41">
        <v>45098</v>
      </c>
      <c r="D254" s="41">
        <v>45100</v>
      </c>
      <c r="E254" s="47" t="s">
        <v>267</v>
      </c>
      <c r="F254" s="47" t="s">
        <v>47</v>
      </c>
      <c r="G254" s="44" t="s">
        <v>793</v>
      </c>
      <c r="H254" s="47" t="s">
        <v>28</v>
      </c>
      <c r="I254" s="44" t="s">
        <v>86</v>
      </c>
      <c r="J254" s="36">
        <v>2700</v>
      </c>
      <c r="K254" s="36">
        <v>1015.93</v>
      </c>
      <c r="L254" s="36">
        <v>0</v>
      </c>
      <c r="M254" s="36">
        <v>229.93</v>
      </c>
      <c r="N254" s="36">
        <v>0</v>
      </c>
      <c r="O254" s="36">
        <v>3945.8599999999997</v>
      </c>
    </row>
    <row r="255" spans="1:39" ht="14.5" x14ac:dyDescent="0.35">
      <c r="A255" s="47" t="s">
        <v>1108</v>
      </c>
      <c r="B255" s="41">
        <v>45078</v>
      </c>
      <c r="C255" s="41">
        <v>45082</v>
      </c>
      <c r="D255" s="41">
        <v>45082</v>
      </c>
      <c r="E255" s="47" t="s">
        <v>1009</v>
      </c>
      <c r="F255" s="47" t="s">
        <v>47</v>
      </c>
      <c r="G255" s="44" t="s">
        <v>793</v>
      </c>
      <c r="H255" s="47" t="s">
        <v>28</v>
      </c>
      <c r="I255" s="44" t="s">
        <v>67</v>
      </c>
      <c r="J255" s="36">
        <v>900</v>
      </c>
      <c r="K255" s="36">
        <v>3786.02</v>
      </c>
      <c r="L255" s="36">
        <v>0</v>
      </c>
      <c r="M255" s="36">
        <v>0</v>
      </c>
      <c r="N255" s="36">
        <v>0</v>
      </c>
      <c r="O255" s="36">
        <v>4686.0200000000004</v>
      </c>
    </row>
    <row r="256" spans="1:39" ht="14.5" x14ac:dyDescent="0.35">
      <c r="A256" s="47" t="s">
        <v>1109</v>
      </c>
      <c r="B256" s="41">
        <v>45078</v>
      </c>
      <c r="C256" s="41">
        <v>45082</v>
      </c>
      <c r="D256" s="41">
        <v>45095</v>
      </c>
      <c r="E256" s="47" t="s">
        <v>1110</v>
      </c>
      <c r="F256" s="47" t="s">
        <v>47</v>
      </c>
      <c r="G256" s="44" t="s">
        <v>793</v>
      </c>
      <c r="H256" s="47" t="s">
        <v>28</v>
      </c>
      <c r="I256" s="44" t="s">
        <v>67</v>
      </c>
      <c r="J256" s="36">
        <v>900</v>
      </c>
      <c r="K256" s="36">
        <v>3786.02</v>
      </c>
      <c r="L256" s="36">
        <v>0</v>
      </c>
      <c r="M256" s="36">
        <v>0</v>
      </c>
      <c r="N256" s="36">
        <v>0</v>
      </c>
      <c r="O256" s="36">
        <v>4686.0200000000004</v>
      </c>
    </row>
    <row r="257" spans="1:15" ht="14.5" x14ac:dyDescent="0.35">
      <c r="A257" s="47" t="s">
        <v>1111</v>
      </c>
      <c r="B257" s="41">
        <v>45078</v>
      </c>
      <c r="C257" s="41">
        <v>45099</v>
      </c>
      <c r="D257" s="41">
        <v>45103</v>
      </c>
      <c r="E257" s="47" t="s">
        <v>798</v>
      </c>
      <c r="F257" s="47" t="s">
        <v>47</v>
      </c>
      <c r="G257" s="44" t="s">
        <v>793</v>
      </c>
      <c r="H257" s="47" t="s">
        <v>28</v>
      </c>
      <c r="I257" s="44" t="s">
        <v>206</v>
      </c>
      <c r="J257" s="36">
        <v>2490</v>
      </c>
      <c r="K257" s="36">
        <v>2185.94</v>
      </c>
      <c r="L257" s="36">
        <v>0</v>
      </c>
      <c r="M257" s="36">
        <v>0</v>
      </c>
      <c r="N257" s="36">
        <v>0</v>
      </c>
      <c r="O257" s="36">
        <v>4675.9400000000005</v>
      </c>
    </row>
    <row r="258" spans="1:15" ht="14.5" x14ac:dyDescent="0.35">
      <c r="A258" s="47" t="s">
        <v>1112</v>
      </c>
      <c r="B258" s="41">
        <v>45079</v>
      </c>
      <c r="C258" s="41">
        <v>45082</v>
      </c>
      <c r="D258" s="41">
        <v>45083</v>
      </c>
      <c r="E258" s="47" t="s">
        <v>50</v>
      </c>
      <c r="F258" s="47" t="s">
        <v>47</v>
      </c>
      <c r="G258" s="44" t="s">
        <v>793</v>
      </c>
      <c r="H258" s="47" t="s">
        <v>28</v>
      </c>
      <c r="I258" s="44" t="s">
        <v>86</v>
      </c>
      <c r="J258" s="36">
        <v>2000</v>
      </c>
      <c r="K258" s="36">
        <v>5165.26</v>
      </c>
      <c r="L258" s="36">
        <v>0</v>
      </c>
      <c r="M258" s="36">
        <v>0</v>
      </c>
      <c r="N258" s="36">
        <v>0</v>
      </c>
      <c r="O258" s="36">
        <v>7165.26</v>
      </c>
    </row>
    <row r="259" spans="1:15" ht="14.5" x14ac:dyDescent="0.35">
      <c r="A259" s="47" t="s">
        <v>1113</v>
      </c>
      <c r="B259" s="41">
        <v>45079</v>
      </c>
      <c r="C259" s="41">
        <v>45082</v>
      </c>
      <c r="D259" s="41">
        <v>45083</v>
      </c>
      <c r="E259" s="47" t="s">
        <v>46</v>
      </c>
      <c r="F259" s="47" t="s">
        <v>47</v>
      </c>
      <c r="G259" s="44" t="s">
        <v>793</v>
      </c>
      <c r="H259" s="47" t="s">
        <v>28</v>
      </c>
      <c r="I259" s="44" t="s">
        <v>86</v>
      </c>
      <c r="J259" s="36">
        <v>1800</v>
      </c>
      <c r="K259" s="36">
        <v>5163.3</v>
      </c>
      <c r="L259" s="36">
        <v>0</v>
      </c>
      <c r="M259" s="36">
        <v>0</v>
      </c>
      <c r="N259" s="36">
        <v>0</v>
      </c>
      <c r="O259" s="36">
        <v>6963.3</v>
      </c>
    </row>
    <row r="260" spans="1:15" ht="14.5" x14ac:dyDescent="0.35">
      <c r="A260" s="47" t="s">
        <v>1114</v>
      </c>
      <c r="B260" s="41">
        <v>45079</v>
      </c>
      <c r="C260" s="41">
        <v>45090</v>
      </c>
      <c r="D260" s="41">
        <v>45090</v>
      </c>
      <c r="E260" s="47" t="s">
        <v>1115</v>
      </c>
      <c r="F260" s="47" t="s">
        <v>62</v>
      </c>
      <c r="G260" s="44" t="s">
        <v>1088</v>
      </c>
      <c r="H260" s="47" t="s">
        <v>86</v>
      </c>
      <c r="I260" s="44" t="s">
        <v>28</v>
      </c>
      <c r="J260" s="36">
        <v>900</v>
      </c>
      <c r="K260" s="36">
        <v>4235.3900000000003</v>
      </c>
      <c r="L260" s="36">
        <v>0</v>
      </c>
      <c r="M260" s="36">
        <v>0</v>
      </c>
      <c r="N260" s="36">
        <v>0</v>
      </c>
      <c r="O260" s="36">
        <v>5135.3900000000003</v>
      </c>
    </row>
    <row r="261" spans="1:15" ht="14.5" x14ac:dyDescent="0.35">
      <c r="A261" s="47" t="s">
        <v>1116</v>
      </c>
      <c r="B261" s="41">
        <v>45082</v>
      </c>
      <c r="C261" s="41">
        <v>45101</v>
      </c>
      <c r="D261" s="41">
        <v>45106</v>
      </c>
      <c r="E261" s="44" t="s">
        <v>866</v>
      </c>
      <c r="F261" s="47" t="s">
        <v>47</v>
      </c>
      <c r="G261" s="44" t="s">
        <v>42</v>
      </c>
      <c r="H261" s="47" t="s">
        <v>28</v>
      </c>
      <c r="I261" s="44" t="s">
        <v>834</v>
      </c>
      <c r="J261" s="36">
        <v>11088</v>
      </c>
      <c r="K261" s="36">
        <v>0</v>
      </c>
      <c r="L261" s="36">
        <v>7680.4</v>
      </c>
      <c r="M261" s="36">
        <v>0</v>
      </c>
      <c r="N261" s="36">
        <v>155.96</v>
      </c>
      <c r="O261" s="36">
        <v>18924.36</v>
      </c>
    </row>
    <row r="262" spans="1:15" ht="14.5" x14ac:dyDescent="0.35">
      <c r="A262" s="47" t="s">
        <v>1117</v>
      </c>
      <c r="B262" s="41">
        <v>45084</v>
      </c>
      <c r="C262" s="41">
        <v>45091</v>
      </c>
      <c r="D262" s="41">
        <v>45092</v>
      </c>
      <c r="E262" s="44" t="s">
        <v>1072</v>
      </c>
      <c r="F262" s="47" t="s">
        <v>47</v>
      </c>
      <c r="G262" s="44" t="s">
        <v>793</v>
      </c>
      <c r="H262" s="47" t="s">
        <v>28</v>
      </c>
      <c r="I262" s="44" t="s">
        <v>1118</v>
      </c>
      <c r="J262" s="36">
        <v>1800</v>
      </c>
      <c r="K262" s="36">
        <v>5757.98</v>
      </c>
      <c r="L262" s="36">
        <v>0</v>
      </c>
      <c r="M262" s="36">
        <v>0</v>
      </c>
      <c r="N262" s="36">
        <v>0</v>
      </c>
      <c r="O262" s="36">
        <v>7557.98</v>
      </c>
    </row>
    <row r="263" spans="1:15" ht="14.5" x14ac:dyDescent="0.35">
      <c r="A263" s="47" t="s">
        <v>1119</v>
      </c>
      <c r="B263" s="41">
        <v>45084</v>
      </c>
      <c r="C263" s="41">
        <v>45091</v>
      </c>
      <c r="D263" s="41">
        <v>45092</v>
      </c>
      <c r="E263" s="44" t="s">
        <v>1120</v>
      </c>
      <c r="F263" s="47" t="s">
        <v>47</v>
      </c>
      <c r="G263" s="44" t="s">
        <v>793</v>
      </c>
      <c r="H263" s="47" t="s">
        <v>28</v>
      </c>
      <c r="I263" s="44" t="s">
        <v>86</v>
      </c>
      <c r="J263" s="36">
        <v>1800</v>
      </c>
      <c r="K263" s="36">
        <v>5757.98</v>
      </c>
      <c r="L263" s="36">
        <v>0</v>
      </c>
      <c r="M263" s="36">
        <v>0</v>
      </c>
      <c r="N263" s="36">
        <v>0</v>
      </c>
      <c r="O263" s="36">
        <v>7557.98</v>
      </c>
    </row>
    <row r="264" spans="1:15" ht="14.5" x14ac:dyDescent="0.35">
      <c r="A264" s="47" t="s">
        <v>1121</v>
      </c>
      <c r="B264" s="41">
        <v>45084</v>
      </c>
      <c r="C264" s="41">
        <v>45090</v>
      </c>
      <c r="D264" s="41">
        <v>45091</v>
      </c>
      <c r="E264" s="44" t="s">
        <v>907</v>
      </c>
      <c r="F264" s="47" t="s">
        <v>62</v>
      </c>
      <c r="G264" s="44" t="s">
        <v>793</v>
      </c>
      <c r="H264" s="47" t="s">
        <v>28</v>
      </c>
      <c r="I264" s="44" t="s">
        <v>86</v>
      </c>
      <c r="J264" s="36">
        <v>1660</v>
      </c>
      <c r="K264" s="36">
        <v>4402.2999999999993</v>
      </c>
      <c r="L264" s="36">
        <v>0</v>
      </c>
      <c r="M264" s="36">
        <v>0</v>
      </c>
      <c r="N264" s="36">
        <v>0</v>
      </c>
      <c r="O264" s="36">
        <v>6062.2999999999993</v>
      </c>
    </row>
    <row r="265" spans="1:15" ht="14.5" x14ac:dyDescent="0.35">
      <c r="A265" s="47" t="s">
        <v>1122</v>
      </c>
      <c r="B265" s="41">
        <v>45084</v>
      </c>
      <c r="C265" s="41">
        <v>45090</v>
      </c>
      <c r="D265" s="41">
        <v>45091</v>
      </c>
      <c r="E265" s="44" t="s">
        <v>818</v>
      </c>
      <c r="F265" s="47" t="s">
        <v>47</v>
      </c>
      <c r="G265" s="44" t="s">
        <v>793</v>
      </c>
      <c r="H265" s="47" t="s">
        <v>28</v>
      </c>
      <c r="I265" s="44" t="s">
        <v>86</v>
      </c>
      <c r="J265" s="36">
        <v>1800</v>
      </c>
      <c r="K265" s="36">
        <v>5103.88</v>
      </c>
      <c r="L265" s="36">
        <v>0</v>
      </c>
      <c r="M265" s="36">
        <v>0</v>
      </c>
      <c r="N265" s="36">
        <v>0</v>
      </c>
      <c r="O265" s="36">
        <v>6903.88</v>
      </c>
    </row>
    <row r="266" spans="1:15" ht="14.5" x14ac:dyDescent="0.35">
      <c r="A266" s="47" t="s">
        <v>1123</v>
      </c>
      <c r="B266" s="41">
        <v>45084</v>
      </c>
      <c r="C266" s="41">
        <v>45090</v>
      </c>
      <c r="D266" s="41">
        <v>45091</v>
      </c>
      <c r="E266" s="44" t="s">
        <v>128</v>
      </c>
      <c r="F266" s="47" t="s">
        <v>47</v>
      </c>
      <c r="G266" s="44" t="s">
        <v>793</v>
      </c>
      <c r="H266" s="47" t="s">
        <v>28</v>
      </c>
      <c r="I266" s="44" t="s">
        <v>86</v>
      </c>
      <c r="J266" s="36">
        <v>1800</v>
      </c>
      <c r="K266" s="36">
        <v>4769.7700000000004</v>
      </c>
      <c r="L266" s="36">
        <v>0</v>
      </c>
      <c r="M266" s="36">
        <v>0</v>
      </c>
      <c r="N266" s="36">
        <v>0</v>
      </c>
      <c r="O266" s="36">
        <v>6569.77</v>
      </c>
    </row>
    <row r="267" spans="1:15" ht="14.5" x14ac:dyDescent="0.35">
      <c r="A267" s="47" t="s">
        <v>1124</v>
      </c>
      <c r="B267" s="41">
        <v>45084</v>
      </c>
      <c r="C267" s="41">
        <v>45091</v>
      </c>
      <c r="D267" s="41">
        <v>45091</v>
      </c>
      <c r="E267" s="44" t="s">
        <v>50</v>
      </c>
      <c r="F267" s="47" t="s">
        <v>47</v>
      </c>
      <c r="G267" s="44" t="s">
        <v>793</v>
      </c>
      <c r="H267" s="47" t="s">
        <v>28</v>
      </c>
      <c r="I267" s="44" t="s">
        <v>86</v>
      </c>
      <c r="J267" s="36">
        <v>1000</v>
      </c>
      <c r="K267" s="36">
        <v>4463.05</v>
      </c>
      <c r="L267" s="36">
        <v>0</v>
      </c>
      <c r="M267" s="36">
        <v>0</v>
      </c>
      <c r="N267" s="36">
        <v>0</v>
      </c>
      <c r="O267" s="36">
        <v>5463.05</v>
      </c>
    </row>
    <row r="268" spans="1:15" ht="14.5" x14ac:dyDescent="0.35">
      <c r="A268" s="47" t="s">
        <v>1125</v>
      </c>
      <c r="B268" s="41">
        <v>45084</v>
      </c>
      <c r="C268" s="41">
        <v>45095</v>
      </c>
      <c r="D268" s="41">
        <v>45096</v>
      </c>
      <c r="E268" s="44" t="s">
        <v>46</v>
      </c>
      <c r="F268" s="47" t="s">
        <v>47</v>
      </c>
      <c r="G268" s="44" t="s">
        <v>793</v>
      </c>
      <c r="H268" s="47" t="s">
        <v>28</v>
      </c>
      <c r="I268" s="44" t="s">
        <v>1126</v>
      </c>
      <c r="J268" s="36">
        <v>1660</v>
      </c>
      <c r="K268" s="36">
        <v>2204.7600000000002</v>
      </c>
      <c r="L268" s="36">
        <v>0</v>
      </c>
      <c r="M268" s="36">
        <v>0</v>
      </c>
      <c r="N268" s="36">
        <v>0</v>
      </c>
      <c r="O268" s="36">
        <v>3864.76</v>
      </c>
    </row>
    <row r="269" spans="1:15" ht="14.5" x14ac:dyDescent="0.35">
      <c r="A269" s="47" t="s">
        <v>1127</v>
      </c>
      <c r="B269" s="41">
        <v>45090</v>
      </c>
      <c r="C269" s="41">
        <v>45091</v>
      </c>
      <c r="D269" s="41">
        <v>45093</v>
      </c>
      <c r="E269" s="44" t="s">
        <v>46</v>
      </c>
      <c r="F269" s="47" t="s">
        <v>47</v>
      </c>
      <c r="G269" s="44" t="s">
        <v>793</v>
      </c>
      <c r="H269" s="47" t="s">
        <v>28</v>
      </c>
      <c r="I269" s="44" t="s">
        <v>100</v>
      </c>
      <c r="J269" s="36">
        <v>2630</v>
      </c>
      <c r="K269" s="36">
        <v>7088.5400000000009</v>
      </c>
      <c r="L269" s="36">
        <v>0</v>
      </c>
      <c r="M269" s="36">
        <v>0</v>
      </c>
      <c r="N269" s="36">
        <v>0</v>
      </c>
      <c r="O269" s="36">
        <v>9718.5400000000009</v>
      </c>
    </row>
    <row r="270" spans="1:15" ht="14.5" x14ac:dyDescent="0.35">
      <c r="A270" s="47" t="s">
        <v>1128</v>
      </c>
      <c r="B270" s="41">
        <v>45090</v>
      </c>
      <c r="C270" s="41">
        <v>45091</v>
      </c>
      <c r="D270" s="41">
        <v>45092</v>
      </c>
      <c r="E270" s="44" t="s">
        <v>102</v>
      </c>
      <c r="F270" s="47" t="s">
        <v>47</v>
      </c>
      <c r="G270" s="44" t="s">
        <v>791</v>
      </c>
      <c r="H270" s="47" t="s">
        <v>28</v>
      </c>
      <c r="I270" s="44" t="s">
        <v>86</v>
      </c>
      <c r="J270" s="36">
        <v>1800</v>
      </c>
      <c r="K270" s="36">
        <v>6263.2800000000007</v>
      </c>
      <c r="L270" s="36">
        <v>0</v>
      </c>
      <c r="M270" s="36">
        <v>0</v>
      </c>
      <c r="N270" s="36">
        <v>0</v>
      </c>
      <c r="O270" s="36">
        <v>8063.2800000000007</v>
      </c>
    </row>
    <row r="271" spans="1:15" ht="14.5" x14ac:dyDescent="0.35">
      <c r="A271" s="47" t="s">
        <v>1129</v>
      </c>
      <c r="B271" s="41">
        <v>45090</v>
      </c>
      <c r="C271" s="41">
        <v>45093</v>
      </c>
      <c r="D271" s="41">
        <v>45093</v>
      </c>
      <c r="E271" s="44" t="s">
        <v>102</v>
      </c>
      <c r="F271" s="47" t="s">
        <v>47</v>
      </c>
      <c r="G271" s="44" t="s">
        <v>793</v>
      </c>
      <c r="H271" s="47" t="s">
        <v>28</v>
      </c>
      <c r="I271" s="44" t="s">
        <v>100</v>
      </c>
      <c r="J271" s="36">
        <v>830</v>
      </c>
      <c r="K271" s="36">
        <v>3760.04</v>
      </c>
      <c r="L271" s="36">
        <v>0</v>
      </c>
      <c r="M271" s="36">
        <v>0</v>
      </c>
      <c r="N271" s="36">
        <v>0</v>
      </c>
      <c r="O271" s="36">
        <v>4590.04</v>
      </c>
    </row>
    <row r="272" spans="1:15" ht="14.5" x14ac:dyDescent="0.35">
      <c r="A272" s="47" t="s">
        <v>1130</v>
      </c>
      <c r="B272" s="41">
        <v>45090</v>
      </c>
      <c r="C272" s="41">
        <v>45091</v>
      </c>
      <c r="D272" s="41">
        <v>45093</v>
      </c>
      <c r="E272" s="44" t="s">
        <v>986</v>
      </c>
      <c r="F272" s="47" t="s">
        <v>47</v>
      </c>
      <c r="G272" s="44" t="s">
        <v>791</v>
      </c>
      <c r="H272" s="47" t="s">
        <v>28</v>
      </c>
      <c r="I272" s="44" t="s">
        <v>86</v>
      </c>
      <c r="J272" s="36">
        <v>1800</v>
      </c>
      <c r="K272" s="36">
        <v>3561.58</v>
      </c>
      <c r="L272" s="36">
        <v>0</v>
      </c>
      <c r="M272" s="36">
        <v>0</v>
      </c>
      <c r="N272" s="36">
        <v>0</v>
      </c>
      <c r="O272" s="36">
        <v>5361.58</v>
      </c>
    </row>
    <row r="273" spans="1:15" ht="14.5" x14ac:dyDescent="0.35">
      <c r="A273" s="47" t="s">
        <v>1131</v>
      </c>
      <c r="B273" s="41">
        <v>45090</v>
      </c>
      <c r="C273" s="41">
        <v>45093</v>
      </c>
      <c r="D273" s="41">
        <v>45093</v>
      </c>
      <c r="E273" s="44" t="s">
        <v>50</v>
      </c>
      <c r="F273" s="47" t="s">
        <v>47</v>
      </c>
      <c r="G273" s="44" t="s">
        <v>793</v>
      </c>
      <c r="H273" s="47" t="s">
        <v>28</v>
      </c>
      <c r="I273" s="44" t="s">
        <v>237</v>
      </c>
      <c r="J273" s="36">
        <v>900</v>
      </c>
      <c r="K273" s="36">
        <v>3225.44</v>
      </c>
      <c r="L273" s="36">
        <v>0</v>
      </c>
      <c r="M273" s="36">
        <v>0</v>
      </c>
      <c r="N273" s="36">
        <v>0</v>
      </c>
      <c r="O273" s="36">
        <v>4125.4400000000005</v>
      </c>
    </row>
    <row r="274" spans="1:15" ht="14.5" x14ac:dyDescent="0.35">
      <c r="A274" s="47" t="s">
        <v>1132</v>
      </c>
      <c r="B274" s="41">
        <v>45090</v>
      </c>
      <c r="C274" s="41">
        <v>45104</v>
      </c>
      <c r="D274" s="41">
        <v>45106</v>
      </c>
      <c r="E274" s="44" t="s">
        <v>820</v>
      </c>
      <c r="F274" s="47" t="s">
        <v>47</v>
      </c>
      <c r="G274" s="44" t="s">
        <v>793</v>
      </c>
      <c r="H274" s="44" t="s">
        <v>22</v>
      </c>
      <c r="I274" s="44" t="s">
        <v>829</v>
      </c>
      <c r="J274" s="36">
        <v>2490</v>
      </c>
      <c r="K274" s="36">
        <v>2582.52</v>
      </c>
      <c r="L274" s="36">
        <v>0</v>
      </c>
      <c r="M274" s="36">
        <v>0</v>
      </c>
      <c r="N274" s="36">
        <v>0</v>
      </c>
      <c r="O274" s="36">
        <v>5072.5200000000004</v>
      </c>
    </row>
    <row r="275" spans="1:15" ht="14.5" x14ac:dyDescent="0.35">
      <c r="A275" s="47" t="s">
        <v>1133</v>
      </c>
      <c r="B275" s="41">
        <v>45090</v>
      </c>
      <c r="C275" s="41">
        <v>45104</v>
      </c>
      <c r="D275" s="41">
        <v>45106</v>
      </c>
      <c r="E275" s="44" t="s">
        <v>102</v>
      </c>
      <c r="F275" s="47" t="s">
        <v>47</v>
      </c>
      <c r="G275" s="44" t="s">
        <v>793</v>
      </c>
      <c r="H275" s="44" t="s">
        <v>22</v>
      </c>
      <c r="I275" s="44" t="s">
        <v>829</v>
      </c>
      <c r="J275" s="36">
        <v>2490</v>
      </c>
      <c r="K275" s="36">
        <v>2850.2999999999997</v>
      </c>
      <c r="L275" s="36">
        <v>0</v>
      </c>
      <c r="M275" s="36">
        <v>0</v>
      </c>
      <c r="N275" s="36">
        <v>0</v>
      </c>
      <c r="O275" s="36">
        <v>5340.2999999999993</v>
      </c>
    </row>
    <row r="276" spans="1:15" ht="14.5" x14ac:dyDescent="0.35">
      <c r="A276" s="47" t="s">
        <v>1134</v>
      </c>
      <c r="B276" s="41">
        <v>45090</v>
      </c>
      <c r="C276" s="41">
        <v>45089</v>
      </c>
      <c r="D276" s="41">
        <v>45090</v>
      </c>
      <c r="E276" s="44" t="s">
        <v>276</v>
      </c>
      <c r="F276" s="47" t="s">
        <v>47</v>
      </c>
      <c r="G276" s="44" t="s">
        <v>793</v>
      </c>
      <c r="H276" s="44" t="s">
        <v>22</v>
      </c>
      <c r="I276" s="44" t="s">
        <v>67</v>
      </c>
      <c r="J276" s="36">
        <v>1350</v>
      </c>
      <c r="K276" s="36">
        <v>4250.4400000000005</v>
      </c>
      <c r="L276" s="36">
        <v>0</v>
      </c>
      <c r="M276" s="36">
        <v>3918.6</v>
      </c>
      <c r="N276" s="36">
        <v>0</v>
      </c>
      <c r="O276" s="36">
        <v>9519.0400000000009</v>
      </c>
    </row>
    <row r="277" spans="1:15" ht="14.5" x14ac:dyDescent="0.35">
      <c r="A277" s="47" t="s">
        <v>1135</v>
      </c>
      <c r="B277" s="41">
        <v>45090</v>
      </c>
      <c r="C277" s="41">
        <v>45098</v>
      </c>
      <c r="D277" s="41">
        <v>45100</v>
      </c>
      <c r="E277" s="44" t="s">
        <v>820</v>
      </c>
      <c r="F277" s="47" t="s">
        <v>47</v>
      </c>
      <c r="G277" s="44" t="s">
        <v>793</v>
      </c>
      <c r="H277" s="44" t="s">
        <v>22</v>
      </c>
      <c r="I277" s="44" t="s">
        <v>86</v>
      </c>
      <c r="J277" s="36">
        <v>2700</v>
      </c>
      <c r="K277" s="36">
        <v>5741.63</v>
      </c>
      <c r="L277" s="36">
        <v>0</v>
      </c>
      <c r="M277" s="36">
        <v>900</v>
      </c>
      <c r="N277" s="36">
        <v>0</v>
      </c>
      <c r="O277" s="36">
        <v>9341.630000000001</v>
      </c>
    </row>
    <row r="278" spans="1:15" ht="14.5" x14ac:dyDescent="0.35">
      <c r="A278" s="47" t="s">
        <v>1136</v>
      </c>
      <c r="B278" s="41">
        <v>45090</v>
      </c>
      <c r="C278" s="41">
        <v>45092</v>
      </c>
      <c r="D278" s="41">
        <v>45094</v>
      </c>
      <c r="E278" s="44" t="s">
        <v>27</v>
      </c>
      <c r="F278" s="47" t="s">
        <v>47</v>
      </c>
      <c r="G278" s="44" t="s">
        <v>793</v>
      </c>
      <c r="H278" s="44" t="s">
        <v>22</v>
      </c>
      <c r="I278" s="44" t="s">
        <v>86</v>
      </c>
      <c r="J278" s="36">
        <v>2700</v>
      </c>
      <c r="K278" s="36">
        <v>4269.91</v>
      </c>
      <c r="L278" s="36">
        <v>0</v>
      </c>
      <c r="M278" s="36">
        <v>0</v>
      </c>
      <c r="N278" s="36">
        <v>0</v>
      </c>
      <c r="O278" s="36">
        <v>6969.91</v>
      </c>
    </row>
    <row r="279" spans="1:15" ht="14.5" x14ac:dyDescent="0.35">
      <c r="A279" s="47" t="s">
        <v>1137</v>
      </c>
      <c r="B279" s="41">
        <v>45090</v>
      </c>
      <c r="C279" s="41">
        <v>45092</v>
      </c>
      <c r="D279" s="41">
        <v>45093</v>
      </c>
      <c r="E279" s="44" t="s">
        <v>818</v>
      </c>
      <c r="F279" s="47" t="s">
        <v>47</v>
      </c>
      <c r="G279" s="44" t="s">
        <v>793</v>
      </c>
      <c r="H279" s="44" t="s">
        <v>22</v>
      </c>
      <c r="I279" s="44" t="s">
        <v>100</v>
      </c>
      <c r="J279" s="36">
        <v>1660</v>
      </c>
      <c r="K279" s="36">
        <v>4687.34</v>
      </c>
      <c r="L279" s="36">
        <v>0</v>
      </c>
      <c r="M279" s="36">
        <v>0</v>
      </c>
      <c r="N279" s="36">
        <v>0</v>
      </c>
      <c r="O279" s="36">
        <v>6347.34</v>
      </c>
    </row>
    <row r="280" spans="1:15" ht="14.5" x14ac:dyDescent="0.35">
      <c r="A280" s="47" t="s">
        <v>1138</v>
      </c>
      <c r="B280" s="41">
        <v>45090</v>
      </c>
      <c r="C280" s="41">
        <v>45092</v>
      </c>
      <c r="D280" s="41">
        <v>45093</v>
      </c>
      <c r="E280" s="51" t="s">
        <v>525</v>
      </c>
      <c r="F280" s="47" t="s">
        <v>47</v>
      </c>
      <c r="G280" s="44" t="s">
        <v>793</v>
      </c>
      <c r="H280" s="51" t="s">
        <v>28</v>
      </c>
      <c r="I280" s="44" t="s">
        <v>100</v>
      </c>
      <c r="J280" s="36">
        <v>1660</v>
      </c>
      <c r="K280" s="36">
        <v>4687.34</v>
      </c>
      <c r="L280" s="36">
        <v>0</v>
      </c>
      <c r="M280" s="36">
        <v>0</v>
      </c>
      <c r="N280" s="36">
        <v>0</v>
      </c>
      <c r="O280" s="36">
        <v>6347.34</v>
      </c>
    </row>
    <row r="281" spans="1:15" ht="14.5" x14ac:dyDescent="0.35">
      <c r="A281" s="47" t="s">
        <v>1139</v>
      </c>
      <c r="B281" s="41">
        <v>45090</v>
      </c>
      <c r="C281" s="41">
        <v>45089</v>
      </c>
      <c r="D281" s="41">
        <v>45090</v>
      </c>
      <c r="E281" s="51" t="s">
        <v>267</v>
      </c>
      <c r="F281" s="47" t="s">
        <v>47</v>
      </c>
      <c r="G281" s="44" t="s">
        <v>793</v>
      </c>
      <c r="H281" s="51" t="s">
        <v>28</v>
      </c>
      <c r="I281" s="51" t="s">
        <v>67</v>
      </c>
      <c r="J281" s="36">
        <v>1350</v>
      </c>
      <c r="K281" s="36">
        <v>4250.4400000000005</v>
      </c>
      <c r="L281" s="36">
        <v>0</v>
      </c>
      <c r="M281" s="36">
        <v>0</v>
      </c>
      <c r="N281" s="36">
        <v>0</v>
      </c>
      <c r="O281" s="36">
        <v>5600.4400000000005</v>
      </c>
    </row>
    <row r="282" spans="1:15" ht="14.5" x14ac:dyDescent="0.35">
      <c r="A282" s="47" t="s">
        <v>1140</v>
      </c>
      <c r="B282" s="41">
        <v>45091</v>
      </c>
      <c r="C282" s="63" t="s">
        <v>1150</v>
      </c>
      <c r="D282" s="64"/>
      <c r="E282" s="51" t="s">
        <v>907</v>
      </c>
      <c r="F282" s="47" t="s">
        <v>62</v>
      </c>
      <c r="G282" s="51" t="s">
        <v>42</v>
      </c>
      <c r="H282" s="51" t="s">
        <v>86</v>
      </c>
      <c r="I282" s="51" t="s">
        <v>1141</v>
      </c>
      <c r="J282" s="36">
        <v>0</v>
      </c>
      <c r="K282" s="36">
        <v>68261.52</v>
      </c>
      <c r="L282" s="36">
        <v>0</v>
      </c>
      <c r="M282" s="36">
        <v>0</v>
      </c>
      <c r="N282" s="36">
        <v>0</v>
      </c>
      <c r="O282" s="36">
        <v>68261.52</v>
      </c>
    </row>
    <row r="283" spans="1:15" ht="14.5" x14ac:dyDescent="0.35">
      <c r="A283" s="47" t="s">
        <v>1142</v>
      </c>
      <c r="B283" s="41">
        <v>45096</v>
      </c>
      <c r="C283" s="41">
        <v>45096</v>
      </c>
      <c r="D283" s="41">
        <v>45097</v>
      </c>
      <c r="E283" s="51" t="s">
        <v>1115</v>
      </c>
      <c r="F283" s="47" t="s">
        <v>62</v>
      </c>
      <c r="G283" s="51" t="s">
        <v>1143</v>
      </c>
      <c r="H283" s="51" t="s">
        <v>286</v>
      </c>
      <c r="I283" s="51" t="s">
        <v>28</v>
      </c>
      <c r="J283" s="36">
        <v>0</v>
      </c>
      <c r="K283" s="36">
        <v>909.35</v>
      </c>
      <c r="L283" s="36">
        <v>0</v>
      </c>
      <c r="M283" s="36">
        <v>0</v>
      </c>
      <c r="N283" s="36">
        <v>0</v>
      </c>
      <c r="O283" s="36">
        <v>909.35</v>
      </c>
    </row>
    <row r="284" spans="1:15" ht="14.5" x14ac:dyDescent="0.35">
      <c r="A284" s="47" t="s">
        <v>1144</v>
      </c>
      <c r="B284" s="41">
        <v>45092</v>
      </c>
      <c r="C284" s="41">
        <v>45096</v>
      </c>
      <c r="D284" s="41">
        <v>45099</v>
      </c>
      <c r="E284" s="51" t="s">
        <v>1145</v>
      </c>
      <c r="F284" s="47" t="s">
        <v>47</v>
      </c>
      <c r="G284" s="51" t="s">
        <v>791</v>
      </c>
      <c r="H284" s="51" t="s">
        <v>28</v>
      </c>
      <c r="I284" s="51" t="s">
        <v>86</v>
      </c>
      <c r="J284" s="36">
        <v>3600</v>
      </c>
      <c r="K284" s="36">
        <v>2270.2800000000002</v>
      </c>
      <c r="L284" s="36">
        <v>0</v>
      </c>
      <c r="M284" s="36">
        <v>0</v>
      </c>
      <c r="N284" s="36">
        <v>0</v>
      </c>
      <c r="O284" s="36">
        <v>5870.2800000000007</v>
      </c>
    </row>
    <row r="285" spans="1:15" ht="14.5" x14ac:dyDescent="0.35">
      <c r="A285" s="47" t="s">
        <v>1146</v>
      </c>
      <c r="B285" s="41">
        <v>45096</v>
      </c>
      <c r="C285" s="41">
        <v>45097</v>
      </c>
      <c r="D285" s="41">
        <v>45098</v>
      </c>
      <c r="E285" s="51" t="s">
        <v>1147</v>
      </c>
      <c r="F285" s="47" t="s">
        <v>62</v>
      </c>
      <c r="G285" s="44" t="s">
        <v>793</v>
      </c>
      <c r="H285" s="47" t="s">
        <v>1148</v>
      </c>
      <c r="I285" s="51" t="s">
        <v>86</v>
      </c>
      <c r="J285" s="36">
        <v>1800</v>
      </c>
      <c r="K285" s="36">
        <v>4206.74</v>
      </c>
      <c r="L285" s="36">
        <v>0</v>
      </c>
      <c r="M285" s="36">
        <v>0</v>
      </c>
      <c r="N285" s="36">
        <v>0</v>
      </c>
      <c r="O285" s="36">
        <v>6006.74</v>
      </c>
    </row>
    <row r="286" spans="1:15" ht="14.5" x14ac:dyDescent="0.35">
      <c r="A286" s="52" t="s">
        <v>782</v>
      </c>
      <c r="B286" s="52"/>
      <c r="C286" s="53"/>
      <c r="D286" s="53"/>
      <c r="E286" s="53"/>
      <c r="F286" s="54"/>
      <c r="G286" s="54"/>
      <c r="H286" s="54"/>
      <c r="I286" s="54"/>
      <c r="J286" s="55"/>
      <c r="K286" s="55"/>
      <c r="L286" s="55"/>
      <c r="M286" s="55"/>
      <c r="N286" s="55"/>
      <c r="O286" s="55"/>
    </row>
    <row r="287" spans="1:15" ht="14.5" x14ac:dyDescent="0.35">
      <c r="A287" s="52" t="s">
        <v>783</v>
      </c>
      <c r="B287" s="52"/>
      <c r="C287" s="53"/>
      <c r="D287" s="53"/>
      <c r="E287" s="53"/>
      <c r="F287" s="54"/>
      <c r="G287" s="54"/>
      <c r="H287" s="54"/>
      <c r="I287" s="54"/>
      <c r="J287" s="55"/>
      <c r="K287" s="55"/>
      <c r="L287" s="55"/>
      <c r="M287" s="55"/>
      <c r="N287" s="55"/>
      <c r="O287" s="55"/>
    </row>
    <row r="288" spans="1:15" ht="14.5" x14ac:dyDescent="0.35">
      <c r="A288" s="52" t="s">
        <v>1096</v>
      </c>
      <c r="B288" s="52"/>
      <c r="C288" s="53"/>
      <c r="D288" s="53"/>
      <c r="E288" s="53"/>
      <c r="F288" s="54"/>
      <c r="G288" s="54"/>
      <c r="H288" s="54"/>
      <c r="I288" s="54"/>
      <c r="J288" s="55"/>
      <c r="K288" s="55"/>
      <c r="L288" s="55"/>
      <c r="M288" s="55"/>
      <c r="N288" s="55"/>
      <c r="O288" s="55"/>
    </row>
    <row r="298" spans="16:16" x14ac:dyDescent="0.35">
      <c r="P298" s="29"/>
    </row>
    <row r="299" spans="16:16" x14ac:dyDescent="0.35">
      <c r="P299" s="29"/>
    </row>
    <row r="300" spans="16:16" x14ac:dyDescent="0.35">
      <c r="P300" s="29"/>
    </row>
    <row r="301" spans="16:16" x14ac:dyDescent="0.35">
      <c r="P301" s="29"/>
    </row>
    <row r="302" spans="16:16" x14ac:dyDescent="0.35">
      <c r="P302" s="29"/>
    </row>
    <row r="303" spans="16:16" x14ac:dyDescent="0.35">
      <c r="P303" s="29"/>
    </row>
    <row r="304" spans="16:16" x14ac:dyDescent="0.35">
      <c r="P304" s="29"/>
    </row>
    <row r="305" spans="16:27" x14ac:dyDescent="0.35">
      <c r="P305" s="29"/>
    </row>
    <row r="306" spans="16:27" x14ac:dyDescent="0.35">
      <c r="P306" s="29"/>
    </row>
    <row r="307" spans="16:27" x14ac:dyDescent="0.35">
      <c r="P307" s="29"/>
    </row>
    <row r="308" spans="16:27" x14ac:dyDescent="0.35">
      <c r="P308" s="29"/>
    </row>
    <row r="309" spans="16:27" x14ac:dyDescent="0.35">
      <c r="P309" s="29"/>
    </row>
    <row r="310" spans="16:27" x14ac:dyDescent="0.35">
      <c r="P310" s="29"/>
    </row>
    <row r="311" spans="16:27" x14ac:dyDescent="0.35">
      <c r="P311" s="29"/>
    </row>
    <row r="312" spans="16:27" x14ac:dyDescent="0.35">
      <c r="P312" s="29"/>
    </row>
    <row r="313" spans="16:27" x14ac:dyDescent="0.35">
      <c r="P313" s="29"/>
    </row>
    <row r="314" spans="16:27" x14ac:dyDescent="0.35">
      <c r="P314" s="29"/>
    </row>
    <row r="315" spans="16:27" x14ac:dyDescent="0.35">
      <c r="P315" s="29"/>
    </row>
    <row r="316" spans="16:27" x14ac:dyDescent="0.35">
      <c r="P316" s="29"/>
    </row>
    <row r="317" spans="16:27" x14ac:dyDescent="0.35">
      <c r="P317" s="29"/>
    </row>
    <row r="318" spans="16:27" x14ac:dyDescent="0.35">
      <c r="P318" s="29"/>
    </row>
    <row r="319" spans="16:27" x14ac:dyDescent="0.35">
      <c r="P319" s="29"/>
    </row>
    <row r="320" spans="16:27" x14ac:dyDescent="0.35"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</row>
    <row r="321" spans="16:27" x14ac:dyDescent="0.35"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</row>
  </sheetData>
  <sheetProtection formatCells="0" formatColumns="0" formatRows="0" insertColumns="0" insertRows="0" insertHyperlinks="0" deleteColumns="0" deleteRows="0" sort="0" autoFilter="0" pivotTables="0"/>
  <autoFilter ref="A1:O288" xr:uid="{B121533A-374D-435B-95E3-8B1D13AD52D1}"/>
  <mergeCells count="1">
    <mergeCell ref="C282:D282"/>
  </mergeCells>
  <pageMargins left="0.23622047244094491" right="0" top="1.1811023622047245" bottom="0.23" header="0.51181102362204722" footer="0.31496062992125984"/>
  <pageSetup paperSize="3" scale="95" orientation="landscape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D3572-A044-4463-A711-A281AFEB6E2F}">
  <sheetPr filterMode="1"/>
  <dimension ref="A1:DQ523"/>
  <sheetViews>
    <sheetView topLeftCell="F443" zoomScale="90" zoomScaleNormal="90" workbookViewId="0">
      <selection activeCell="M504" sqref="M504"/>
    </sheetView>
  </sheetViews>
  <sheetFormatPr defaultRowHeight="15.5" x14ac:dyDescent="0.35"/>
  <cols>
    <col min="1" max="1" width="17" style="8" bestFit="1" customWidth="1"/>
    <col min="2" max="2" width="13.81640625" style="8" bestFit="1" customWidth="1"/>
    <col min="3" max="3" width="19.54296875" style="14" customWidth="1"/>
    <col min="4" max="4" width="17.54296875" style="14" customWidth="1"/>
    <col min="5" max="5" width="48" style="14" customWidth="1"/>
    <col min="6" max="6" width="22" style="14" customWidth="1"/>
    <col min="7" max="7" width="54.26953125" style="18" customWidth="1"/>
    <col min="8" max="8" width="18.7265625" style="14" customWidth="1"/>
    <col min="9" max="9" width="16.7265625" style="14" customWidth="1"/>
    <col min="10" max="10" width="13" style="5" customWidth="1"/>
    <col min="11" max="11" width="17.453125" style="5" customWidth="1"/>
    <col min="12" max="12" width="14.453125" style="5" customWidth="1"/>
    <col min="13" max="13" width="14.1796875" style="5" customWidth="1"/>
    <col min="14" max="14" width="20" style="5" customWidth="1"/>
    <col min="15" max="15" width="17.7265625" style="5" customWidth="1"/>
  </cols>
  <sheetData>
    <row r="1" spans="1:15" ht="33" customHeight="1" thickTop="1" thickBot="1" x14ac:dyDescent="0.4">
      <c r="A1" s="56" t="s">
        <v>0</v>
      </c>
      <c r="B1" s="57"/>
      <c r="C1" s="58"/>
      <c r="D1" s="58"/>
      <c r="E1" s="58"/>
      <c r="F1" s="58"/>
      <c r="G1" s="58"/>
      <c r="H1" s="58"/>
      <c r="I1" s="58"/>
      <c r="J1" s="59"/>
      <c r="K1" s="59"/>
      <c r="L1" s="59"/>
      <c r="M1" s="59"/>
      <c r="N1" s="59"/>
      <c r="O1" s="60"/>
    </row>
    <row r="2" spans="1:15" ht="31.5" thickTop="1" x14ac:dyDescent="0.35">
      <c r="A2" s="11" t="s">
        <v>1</v>
      </c>
      <c r="B2" s="4" t="s">
        <v>2</v>
      </c>
      <c r="C2" s="15" t="s">
        <v>3</v>
      </c>
      <c r="D2" s="15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21" t="s">
        <v>14</v>
      </c>
      <c r="O2" s="21" t="s">
        <v>15</v>
      </c>
    </row>
    <row r="3" spans="1:15" hidden="1" x14ac:dyDescent="0.35">
      <c r="A3" s="7" t="s">
        <v>16</v>
      </c>
      <c r="B3" s="13" t="s">
        <v>17</v>
      </c>
      <c r="C3" s="13" t="s">
        <v>17</v>
      </c>
      <c r="D3" s="13" t="s">
        <v>17</v>
      </c>
      <c r="E3" s="13" t="s">
        <v>17</v>
      </c>
      <c r="F3" s="13" t="s">
        <v>17</v>
      </c>
      <c r="G3" s="13" t="s">
        <v>17</v>
      </c>
      <c r="H3" s="13" t="s">
        <v>17</v>
      </c>
      <c r="I3" s="13" t="s">
        <v>17</v>
      </c>
      <c r="J3" s="9">
        <v>0</v>
      </c>
      <c r="K3" s="9">
        <v>0</v>
      </c>
      <c r="L3" s="9">
        <v>0</v>
      </c>
      <c r="M3" s="9">
        <v>0</v>
      </c>
      <c r="N3" s="9">
        <v>0</v>
      </c>
      <c r="O3" s="9">
        <v>0</v>
      </c>
    </row>
    <row r="4" spans="1:15" x14ac:dyDescent="0.35">
      <c r="A4" s="7" t="s">
        <v>18</v>
      </c>
      <c r="B4" s="19">
        <v>44565</v>
      </c>
      <c r="C4" s="12">
        <v>44578</v>
      </c>
      <c r="D4" s="17">
        <v>44581</v>
      </c>
      <c r="E4" s="28" t="s">
        <v>19</v>
      </c>
      <c r="F4" s="13" t="s">
        <v>20</v>
      </c>
      <c r="G4" s="13" t="s">
        <v>21</v>
      </c>
      <c r="H4" s="13" t="s">
        <v>22</v>
      </c>
      <c r="I4" s="12" t="s">
        <v>23</v>
      </c>
      <c r="J4" s="9">
        <v>0</v>
      </c>
      <c r="K4" s="9">
        <f>[1]Planilha1!$K$2</f>
        <v>1534.15</v>
      </c>
      <c r="L4" s="9">
        <v>0</v>
      </c>
      <c r="M4" s="9">
        <v>0</v>
      </c>
      <c r="N4" s="9">
        <v>0</v>
      </c>
      <c r="O4" s="9">
        <f>SUM(J4:M4)</f>
        <v>1534.15</v>
      </c>
    </row>
    <row r="5" spans="1:15" x14ac:dyDescent="0.35">
      <c r="A5" s="7" t="s">
        <v>24</v>
      </c>
      <c r="B5" s="19">
        <v>44567</v>
      </c>
      <c r="C5" s="12">
        <v>44578</v>
      </c>
      <c r="D5" s="17">
        <v>44581</v>
      </c>
      <c r="E5" s="28" t="s">
        <v>25</v>
      </c>
      <c r="F5" s="13" t="s">
        <v>20</v>
      </c>
      <c r="G5" s="13" t="s">
        <v>21</v>
      </c>
      <c r="H5" s="13" t="s">
        <v>22</v>
      </c>
      <c r="I5" s="12" t="s">
        <v>23</v>
      </c>
      <c r="J5" s="9">
        <v>0</v>
      </c>
      <c r="K5" s="9">
        <f>[1]Planilha1!$K$3</f>
        <v>1534.15</v>
      </c>
      <c r="L5" s="9">
        <v>0</v>
      </c>
      <c r="M5" s="9">
        <v>0</v>
      </c>
      <c r="N5" s="9">
        <v>0</v>
      </c>
      <c r="O5" s="9">
        <f t="shared" ref="O5:O6" si="0">SUM(J5:M5)</f>
        <v>1534.15</v>
      </c>
    </row>
    <row r="6" spans="1:15" x14ac:dyDescent="0.35">
      <c r="A6" s="7" t="s">
        <v>26</v>
      </c>
      <c r="B6" s="19">
        <v>44574</v>
      </c>
      <c r="C6" s="12">
        <v>44587</v>
      </c>
      <c r="D6" s="17">
        <v>44588</v>
      </c>
      <c r="E6" s="28" t="s">
        <v>27</v>
      </c>
      <c r="F6" s="13" t="s">
        <v>20</v>
      </c>
      <c r="G6" s="13" t="s">
        <v>21</v>
      </c>
      <c r="H6" s="13" t="s">
        <v>28</v>
      </c>
      <c r="I6" s="12" t="s">
        <v>29</v>
      </c>
      <c r="J6" s="9">
        <v>1170</v>
      </c>
      <c r="K6" s="9">
        <f>SUM(775.9+641.55)</f>
        <v>1417.4499999999998</v>
      </c>
      <c r="L6" s="9">
        <v>0</v>
      </c>
      <c r="M6" s="9">
        <v>0</v>
      </c>
      <c r="N6" s="9">
        <v>0</v>
      </c>
      <c r="O6" s="9">
        <f t="shared" si="0"/>
        <v>2587.4499999999998</v>
      </c>
    </row>
    <row r="7" spans="1:15" hidden="1" x14ac:dyDescent="0.35">
      <c r="A7" s="7" t="s">
        <v>30</v>
      </c>
      <c r="B7" s="13" t="s">
        <v>17</v>
      </c>
      <c r="C7" s="12" t="s">
        <v>17</v>
      </c>
      <c r="D7" s="12" t="s">
        <v>17</v>
      </c>
      <c r="E7" s="12" t="s">
        <v>17</v>
      </c>
      <c r="F7" s="12" t="s">
        <v>17</v>
      </c>
      <c r="G7" s="12" t="s">
        <v>17</v>
      </c>
      <c r="H7" s="12" t="s">
        <v>17</v>
      </c>
      <c r="I7" s="12" t="s">
        <v>17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</row>
    <row r="8" spans="1:15" hidden="1" x14ac:dyDescent="0.35">
      <c r="A8" s="7" t="s">
        <v>31</v>
      </c>
      <c r="B8" s="13" t="s">
        <v>17</v>
      </c>
      <c r="C8" s="12" t="s">
        <v>17</v>
      </c>
      <c r="D8" s="12" t="s">
        <v>17</v>
      </c>
      <c r="E8" s="12" t="s">
        <v>17</v>
      </c>
      <c r="F8" s="12" t="s">
        <v>17</v>
      </c>
      <c r="G8" s="12" t="s">
        <v>17</v>
      </c>
      <c r="H8" s="12" t="s">
        <v>17</v>
      </c>
      <c r="I8" s="12" t="s">
        <v>17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</row>
    <row r="9" spans="1:15" hidden="1" x14ac:dyDescent="0.35">
      <c r="A9" s="7" t="s">
        <v>32</v>
      </c>
      <c r="B9" s="13" t="s">
        <v>17</v>
      </c>
      <c r="C9" s="12" t="s">
        <v>17</v>
      </c>
      <c r="D9" s="12" t="s">
        <v>17</v>
      </c>
      <c r="E9" s="12" t="s">
        <v>17</v>
      </c>
      <c r="F9" s="12" t="s">
        <v>17</v>
      </c>
      <c r="G9" s="12" t="s">
        <v>17</v>
      </c>
      <c r="H9" s="12" t="s">
        <v>17</v>
      </c>
      <c r="I9" s="12" t="s">
        <v>17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</row>
    <row r="10" spans="1:15" hidden="1" x14ac:dyDescent="0.35">
      <c r="A10" s="7" t="s">
        <v>33</v>
      </c>
      <c r="B10" s="13" t="s">
        <v>17</v>
      </c>
      <c r="C10" s="12" t="s">
        <v>17</v>
      </c>
      <c r="D10" s="12" t="s">
        <v>17</v>
      </c>
      <c r="E10" s="12" t="s">
        <v>17</v>
      </c>
      <c r="F10" s="12" t="s">
        <v>17</v>
      </c>
      <c r="G10" s="12" t="s">
        <v>17</v>
      </c>
      <c r="H10" s="12" t="s">
        <v>17</v>
      </c>
      <c r="I10" s="12" t="s">
        <v>17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</row>
    <row r="11" spans="1:15" hidden="1" x14ac:dyDescent="0.35">
      <c r="A11" s="7" t="s">
        <v>34</v>
      </c>
      <c r="B11" s="13" t="s">
        <v>17</v>
      </c>
      <c r="C11" s="12" t="s">
        <v>17</v>
      </c>
      <c r="D11" s="12" t="s">
        <v>17</v>
      </c>
      <c r="E11" s="12" t="s">
        <v>17</v>
      </c>
      <c r="F11" s="12" t="s">
        <v>17</v>
      </c>
      <c r="G11" s="12" t="s">
        <v>17</v>
      </c>
      <c r="H11" s="12" t="s">
        <v>17</v>
      </c>
      <c r="I11" s="12" t="s">
        <v>17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</row>
    <row r="12" spans="1:15" hidden="1" x14ac:dyDescent="0.35">
      <c r="A12" s="7" t="s">
        <v>35</v>
      </c>
      <c r="B12" s="13" t="s">
        <v>17</v>
      </c>
      <c r="C12" s="12" t="s">
        <v>17</v>
      </c>
      <c r="D12" s="12" t="s">
        <v>17</v>
      </c>
      <c r="E12" s="12" t="s">
        <v>17</v>
      </c>
      <c r="F12" s="12" t="s">
        <v>17</v>
      </c>
      <c r="G12" s="12" t="s">
        <v>17</v>
      </c>
      <c r="H12" s="12" t="s">
        <v>17</v>
      </c>
      <c r="I12" s="12" t="s">
        <v>17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</row>
    <row r="13" spans="1:15" hidden="1" x14ac:dyDescent="0.35">
      <c r="A13" s="7" t="s">
        <v>36</v>
      </c>
      <c r="B13" s="13" t="s">
        <v>17</v>
      </c>
      <c r="C13" s="12" t="s">
        <v>17</v>
      </c>
      <c r="D13" s="12" t="s">
        <v>17</v>
      </c>
      <c r="E13" s="12" t="s">
        <v>17</v>
      </c>
      <c r="F13" s="12" t="s">
        <v>17</v>
      </c>
      <c r="G13" s="12" t="s">
        <v>17</v>
      </c>
      <c r="H13" s="12" t="s">
        <v>17</v>
      </c>
      <c r="I13" s="12" t="s">
        <v>17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</row>
    <row r="14" spans="1:15" hidden="1" x14ac:dyDescent="0.35">
      <c r="A14" s="7" t="s">
        <v>37</v>
      </c>
      <c r="B14" s="13" t="s">
        <v>17</v>
      </c>
      <c r="C14" s="12" t="s">
        <v>17</v>
      </c>
      <c r="D14" s="12" t="s">
        <v>17</v>
      </c>
      <c r="E14" s="12" t="s">
        <v>17</v>
      </c>
      <c r="F14" s="12" t="s">
        <v>17</v>
      </c>
      <c r="G14" s="12" t="s">
        <v>17</v>
      </c>
      <c r="H14" s="12" t="s">
        <v>17</v>
      </c>
      <c r="I14" s="12" t="s">
        <v>17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</row>
    <row r="15" spans="1:15" hidden="1" x14ac:dyDescent="0.35">
      <c r="A15" s="7" t="s">
        <v>38</v>
      </c>
      <c r="B15" s="13" t="s">
        <v>17</v>
      </c>
      <c r="C15" s="12" t="s">
        <v>17</v>
      </c>
      <c r="D15" s="12" t="s">
        <v>17</v>
      </c>
      <c r="E15" s="12" t="s">
        <v>17</v>
      </c>
      <c r="F15" s="12" t="s">
        <v>17</v>
      </c>
      <c r="G15" s="12" t="s">
        <v>17</v>
      </c>
      <c r="H15" s="12" t="s">
        <v>17</v>
      </c>
      <c r="I15" s="12" t="s">
        <v>17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</row>
    <row r="16" spans="1:15" hidden="1" x14ac:dyDescent="0.35">
      <c r="A16" s="7" t="s">
        <v>39</v>
      </c>
      <c r="B16" s="13" t="s">
        <v>17</v>
      </c>
      <c r="C16" s="12" t="s">
        <v>17</v>
      </c>
      <c r="D16" s="12" t="s">
        <v>17</v>
      </c>
      <c r="E16" s="12" t="s">
        <v>17</v>
      </c>
      <c r="F16" s="12" t="s">
        <v>17</v>
      </c>
      <c r="G16" s="12" t="s">
        <v>17</v>
      </c>
      <c r="H16" s="12" t="s">
        <v>17</v>
      </c>
      <c r="I16" s="12" t="s">
        <v>17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</row>
    <row r="17" spans="1:15" ht="15" customHeight="1" x14ac:dyDescent="0.35">
      <c r="A17" s="7" t="s">
        <v>40</v>
      </c>
      <c r="B17" s="19">
        <v>44593</v>
      </c>
      <c r="C17" s="12">
        <v>44618</v>
      </c>
      <c r="D17" s="12">
        <v>44630</v>
      </c>
      <c r="E17" s="22" t="s">
        <v>41</v>
      </c>
      <c r="F17" s="12" t="s">
        <v>20</v>
      </c>
      <c r="G17" s="12" t="s">
        <v>42</v>
      </c>
      <c r="H17" s="13" t="s">
        <v>28</v>
      </c>
      <c r="I17" s="12" t="s">
        <v>43</v>
      </c>
      <c r="J17" s="9">
        <v>18864.82</v>
      </c>
      <c r="K17" s="9">
        <v>18467.849999999999</v>
      </c>
      <c r="L17" s="9">
        <v>21561.72</v>
      </c>
      <c r="M17" s="9">
        <v>9106.35</v>
      </c>
      <c r="N17" s="9">
        <v>1808.39</v>
      </c>
      <c r="O17" s="9">
        <f>J17+K17+L17+M17+N17</f>
        <v>69809.13</v>
      </c>
    </row>
    <row r="18" spans="1:15" hidden="1" x14ac:dyDescent="0.35">
      <c r="A18" s="7" t="s">
        <v>44</v>
      </c>
      <c r="B18" s="13" t="s">
        <v>17</v>
      </c>
      <c r="C18" s="12" t="s">
        <v>17</v>
      </c>
      <c r="D18" s="12" t="s">
        <v>17</v>
      </c>
      <c r="E18" s="12" t="s">
        <v>17</v>
      </c>
      <c r="F18" s="12" t="s">
        <v>17</v>
      </c>
      <c r="G18" s="12" t="s">
        <v>17</v>
      </c>
      <c r="H18" s="12" t="s">
        <v>17</v>
      </c>
      <c r="I18" s="12" t="s">
        <v>17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</row>
    <row r="19" spans="1:15" x14ac:dyDescent="0.35">
      <c r="A19" s="7" t="s">
        <v>45</v>
      </c>
      <c r="B19" s="12">
        <v>44593</v>
      </c>
      <c r="C19" s="12">
        <v>44618</v>
      </c>
      <c r="D19" s="17">
        <v>44630</v>
      </c>
      <c r="E19" s="28" t="s">
        <v>46</v>
      </c>
      <c r="F19" s="13" t="s">
        <v>47</v>
      </c>
      <c r="G19" s="12" t="s">
        <v>42</v>
      </c>
      <c r="H19" s="13" t="s">
        <v>28</v>
      </c>
      <c r="I19" s="13" t="s">
        <v>43</v>
      </c>
      <c r="J19" s="9">
        <v>18883.14</v>
      </c>
      <c r="K19" s="9">
        <v>18467.849999999999</v>
      </c>
      <c r="L19" s="9">
        <v>22499.919999999998</v>
      </c>
      <c r="M19" s="9">
        <v>0</v>
      </c>
      <c r="N19" s="9">
        <v>0</v>
      </c>
      <c r="O19" s="9">
        <f>J19+K19+L19+M19+N19</f>
        <v>59850.909999999996</v>
      </c>
    </row>
    <row r="20" spans="1:15" hidden="1" x14ac:dyDescent="0.35">
      <c r="A20" s="23" t="s">
        <v>48</v>
      </c>
      <c r="B20" s="13" t="s">
        <v>17</v>
      </c>
      <c r="C20" s="12" t="s">
        <v>17</v>
      </c>
      <c r="D20" s="12" t="s">
        <v>17</v>
      </c>
      <c r="E20" s="12" t="s">
        <v>17</v>
      </c>
      <c r="F20" s="12" t="s">
        <v>17</v>
      </c>
      <c r="G20" s="12" t="s">
        <v>17</v>
      </c>
      <c r="H20" s="12" t="s">
        <v>17</v>
      </c>
      <c r="I20" s="12" t="s">
        <v>17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</row>
    <row r="21" spans="1:15" x14ac:dyDescent="0.35">
      <c r="A21" s="7" t="s">
        <v>49</v>
      </c>
      <c r="B21" s="12">
        <v>44593</v>
      </c>
      <c r="C21" s="12">
        <v>44620</v>
      </c>
      <c r="D21" s="17">
        <v>44630</v>
      </c>
      <c r="E21" s="28" t="s">
        <v>50</v>
      </c>
      <c r="F21" s="13" t="s">
        <v>20</v>
      </c>
      <c r="G21" s="12" t="s">
        <v>42</v>
      </c>
      <c r="H21" s="13" t="s">
        <v>28</v>
      </c>
      <c r="I21" s="12" t="s">
        <v>43</v>
      </c>
      <c r="J21" s="9">
        <v>21890.94</v>
      </c>
      <c r="K21" s="9">
        <v>18467.849999999999</v>
      </c>
      <c r="L21" s="9">
        <v>22499.919999999998</v>
      </c>
      <c r="M21" s="9">
        <f>875.42+650.79+1808.38</f>
        <v>3334.59</v>
      </c>
      <c r="N21" s="9">
        <v>1808.39</v>
      </c>
      <c r="O21" s="9">
        <f>J21+K21+L21+M21+N21</f>
        <v>68001.689999999988</v>
      </c>
    </row>
    <row r="22" spans="1:15" x14ac:dyDescent="0.35">
      <c r="A22" s="7" t="s">
        <v>51</v>
      </c>
      <c r="B22" s="12">
        <v>44593</v>
      </c>
      <c r="C22" s="12">
        <v>44595</v>
      </c>
      <c r="D22" s="17">
        <v>44596</v>
      </c>
      <c r="E22" s="28" t="s">
        <v>27</v>
      </c>
      <c r="F22" s="13" t="s">
        <v>20</v>
      </c>
      <c r="G22" s="13" t="s">
        <v>21</v>
      </c>
      <c r="H22" s="13" t="s">
        <v>28</v>
      </c>
      <c r="I22" s="13" t="s">
        <v>52</v>
      </c>
      <c r="J22" s="9">
        <v>1170</v>
      </c>
      <c r="K22" s="9">
        <f>SUM(1038.24+1135.28)</f>
        <v>2173.52</v>
      </c>
      <c r="L22" s="9">
        <v>0</v>
      </c>
      <c r="M22" s="9">
        <v>0</v>
      </c>
      <c r="N22" s="9">
        <v>0</v>
      </c>
      <c r="O22" s="9">
        <f>SUM(J22:M22)</f>
        <v>3343.52</v>
      </c>
    </row>
    <row r="23" spans="1:15" hidden="1" x14ac:dyDescent="0.35">
      <c r="A23" s="23" t="s">
        <v>53</v>
      </c>
      <c r="B23" s="12" t="s">
        <v>17</v>
      </c>
      <c r="C23" s="12" t="s">
        <v>17</v>
      </c>
      <c r="D23" s="12" t="s">
        <v>17</v>
      </c>
      <c r="E23" s="28" t="s">
        <v>17</v>
      </c>
      <c r="F23" s="12" t="s">
        <v>17</v>
      </c>
      <c r="G23" s="12" t="s">
        <v>17</v>
      </c>
      <c r="H23" s="12" t="s">
        <v>17</v>
      </c>
      <c r="I23" s="12" t="s">
        <v>17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</row>
    <row r="24" spans="1:15" x14ac:dyDescent="0.35">
      <c r="A24" s="7" t="s">
        <v>54</v>
      </c>
      <c r="B24" s="12">
        <v>44593</v>
      </c>
      <c r="C24" s="12">
        <v>44618</v>
      </c>
      <c r="D24" s="17">
        <v>44623</v>
      </c>
      <c r="E24" s="28" t="s">
        <v>55</v>
      </c>
      <c r="F24" s="13" t="s">
        <v>20</v>
      </c>
      <c r="G24" s="12" t="s">
        <v>42</v>
      </c>
      <c r="H24" s="13" t="s">
        <v>28</v>
      </c>
      <c r="I24" s="13" t="s">
        <v>43</v>
      </c>
      <c r="J24" s="9">
        <v>18885.240000000002</v>
      </c>
      <c r="K24" s="9">
        <v>18467.849999999999</v>
      </c>
      <c r="L24" s="9">
        <v>21561.72</v>
      </c>
      <c r="M24" s="9">
        <f>1798.38+1157.04+1354.26</f>
        <v>4309.68</v>
      </c>
      <c r="N24" s="9">
        <v>1798.38</v>
      </c>
      <c r="O24" s="9">
        <f>J24+K24+L24+M24+N24</f>
        <v>65022.869999999995</v>
      </c>
    </row>
    <row r="25" spans="1:15" x14ac:dyDescent="0.35">
      <c r="A25" s="7" t="s">
        <v>56</v>
      </c>
      <c r="B25" s="12">
        <v>44594</v>
      </c>
      <c r="C25" s="12">
        <v>44606</v>
      </c>
      <c r="D25" s="17">
        <v>44606</v>
      </c>
      <c r="E25" s="28" t="s">
        <v>50</v>
      </c>
      <c r="F25" s="13" t="s">
        <v>20</v>
      </c>
      <c r="G25" s="13" t="s">
        <v>21</v>
      </c>
      <c r="H25" s="13" t="s">
        <v>22</v>
      </c>
      <c r="I25" s="13" t="s">
        <v>57</v>
      </c>
      <c r="J25" s="9">
        <v>850</v>
      </c>
      <c r="K25" s="9">
        <f>980.23+981.97</f>
        <v>1962.2</v>
      </c>
      <c r="L25" s="9">
        <v>0</v>
      </c>
      <c r="M25" s="9">
        <v>0</v>
      </c>
      <c r="N25" s="9">
        <v>0</v>
      </c>
      <c r="O25" s="9">
        <f>J25+K25+L25+M25</f>
        <v>2812.2</v>
      </c>
    </row>
    <row r="26" spans="1:15" x14ac:dyDescent="0.35">
      <c r="A26" s="7" t="s">
        <v>58</v>
      </c>
      <c r="B26" s="12">
        <v>44594</v>
      </c>
      <c r="C26" s="12">
        <v>44606</v>
      </c>
      <c r="D26" s="17">
        <v>44606</v>
      </c>
      <c r="E26" s="28" t="s">
        <v>46</v>
      </c>
      <c r="F26" s="13" t="s">
        <v>20</v>
      </c>
      <c r="G26" s="13" t="s">
        <v>21</v>
      </c>
      <c r="H26" s="13" t="s">
        <v>22</v>
      </c>
      <c r="I26" s="13" t="s">
        <v>57</v>
      </c>
      <c r="J26" s="9">
        <v>780</v>
      </c>
      <c r="K26" s="9">
        <f>SUM(980.24+981.97)</f>
        <v>1962.21</v>
      </c>
      <c r="L26" s="9">
        <v>0</v>
      </c>
      <c r="M26" s="9">
        <v>0</v>
      </c>
      <c r="N26" s="9">
        <v>0</v>
      </c>
      <c r="O26" s="9">
        <f>SUM(J26:M26)</f>
        <v>2742.21</v>
      </c>
    </row>
    <row r="27" spans="1:15" hidden="1" x14ac:dyDescent="0.35">
      <c r="A27" s="23" t="s">
        <v>59</v>
      </c>
      <c r="B27" s="12" t="s">
        <v>17</v>
      </c>
      <c r="C27" s="13" t="s">
        <v>17</v>
      </c>
      <c r="D27" s="17" t="s">
        <v>17</v>
      </c>
      <c r="E27" s="28" t="s">
        <v>17</v>
      </c>
      <c r="F27" s="13" t="s">
        <v>17</v>
      </c>
      <c r="G27" s="3" t="s">
        <v>17</v>
      </c>
      <c r="H27" s="12" t="s">
        <v>17</v>
      </c>
      <c r="I27" s="13" t="s">
        <v>17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</row>
    <row r="28" spans="1:15" x14ac:dyDescent="0.35">
      <c r="A28" s="7" t="s">
        <v>60</v>
      </c>
      <c r="B28" s="12">
        <v>44600</v>
      </c>
      <c r="C28" s="12">
        <v>44622</v>
      </c>
      <c r="D28" s="17">
        <v>44630</v>
      </c>
      <c r="E28" s="28" t="s">
        <v>61</v>
      </c>
      <c r="F28" s="13" t="s">
        <v>62</v>
      </c>
      <c r="G28" s="12" t="s">
        <v>42</v>
      </c>
      <c r="H28" s="13" t="s">
        <v>28</v>
      </c>
      <c r="I28" s="13" t="s">
        <v>63</v>
      </c>
      <c r="J28" s="9">
        <v>0</v>
      </c>
      <c r="K28" s="9">
        <f>SUM(5294.12+3607.86+3189.68)</f>
        <v>12091.66</v>
      </c>
      <c r="L28" s="9">
        <v>0</v>
      </c>
      <c r="M28" s="9">
        <v>1295.52</v>
      </c>
      <c r="N28" s="9">
        <v>0</v>
      </c>
      <c r="O28" s="9">
        <f>SUM(J28:M28)</f>
        <v>13387.18</v>
      </c>
    </row>
    <row r="29" spans="1:15" hidden="1" x14ac:dyDescent="0.35">
      <c r="A29" s="23" t="s">
        <v>64</v>
      </c>
      <c r="B29" s="12" t="s">
        <v>17</v>
      </c>
      <c r="C29" s="13" t="s">
        <v>17</v>
      </c>
      <c r="D29" s="13" t="s">
        <v>17</v>
      </c>
      <c r="E29" s="13" t="s">
        <v>17</v>
      </c>
      <c r="F29" s="13" t="s">
        <v>17</v>
      </c>
      <c r="G29" s="12" t="s">
        <v>17</v>
      </c>
      <c r="H29" s="13" t="s">
        <v>17</v>
      </c>
      <c r="I29" s="13" t="s">
        <v>17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</row>
    <row r="30" spans="1:15" hidden="1" x14ac:dyDescent="0.35">
      <c r="A30" s="23" t="s">
        <v>65</v>
      </c>
      <c r="B30" s="12" t="s">
        <v>17</v>
      </c>
      <c r="C30" s="13" t="s">
        <v>17</v>
      </c>
      <c r="D30" s="13" t="s">
        <v>17</v>
      </c>
      <c r="E30" s="13" t="s">
        <v>17</v>
      </c>
      <c r="F30" s="13" t="s">
        <v>17</v>
      </c>
      <c r="G30" s="12" t="s">
        <v>17</v>
      </c>
      <c r="H30" s="13" t="s">
        <v>17</v>
      </c>
      <c r="I30" s="13" t="s">
        <v>17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</row>
    <row r="31" spans="1:15" x14ac:dyDescent="0.35">
      <c r="A31" s="7" t="s">
        <v>66</v>
      </c>
      <c r="B31" s="12">
        <v>44602</v>
      </c>
      <c r="C31" s="12">
        <v>44606</v>
      </c>
      <c r="D31" s="17">
        <v>44606</v>
      </c>
      <c r="E31" s="28" t="s">
        <v>50</v>
      </c>
      <c r="F31" s="13" t="s">
        <v>20</v>
      </c>
      <c r="G31" s="13" t="s">
        <v>21</v>
      </c>
      <c r="H31" s="13" t="s">
        <v>67</v>
      </c>
      <c r="I31" s="13" t="s">
        <v>28</v>
      </c>
      <c r="J31" s="9">
        <v>0</v>
      </c>
      <c r="K31" s="9">
        <v>1589.96</v>
      </c>
      <c r="L31" s="9">
        <v>0</v>
      </c>
      <c r="M31" s="9">
        <v>0</v>
      </c>
      <c r="N31" s="9">
        <v>0</v>
      </c>
      <c r="O31" s="9">
        <f>K31</f>
        <v>1589.96</v>
      </c>
    </row>
    <row r="32" spans="1:15" hidden="1" x14ac:dyDescent="0.35">
      <c r="A32" s="23" t="s">
        <v>68</v>
      </c>
      <c r="B32" s="12" t="s">
        <v>17</v>
      </c>
      <c r="C32" s="12" t="s">
        <v>17</v>
      </c>
      <c r="D32" s="12" t="s">
        <v>17</v>
      </c>
      <c r="E32" s="12" t="s">
        <v>17</v>
      </c>
      <c r="F32" s="12" t="s">
        <v>17</v>
      </c>
      <c r="G32" s="12" t="s">
        <v>17</v>
      </c>
      <c r="H32" s="12" t="s">
        <v>17</v>
      </c>
      <c r="I32" s="12" t="s">
        <v>17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</row>
    <row r="33" spans="1:15" x14ac:dyDescent="0.35">
      <c r="A33" s="7" t="s">
        <v>69</v>
      </c>
      <c r="B33" s="12">
        <v>44603</v>
      </c>
      <c r="C33" s="12">
        <v>44606</v>
      </c>
      <c r="D33" s="17">
        <v>44606</v>
      </c>
      <c r="E33" s="28" t="s">
        <v>46</v>
      </c>
      <c r="F33" s="13" t="s">
        <v>20</v>
      </c>
      <c r="G33" s="13" t="s">
        <v>21</v>
      </c>
      <c r="H33" s="13" t="s">
        <v>67</v>
      </c>
      <c r="I33" s="13" t="s">
        <v>28</v>
      </c>
      <c r="J33" s="9">
        <v>0</v>
      </c>
      <c r="K33" s="9">
        <v>1903.96</v>
      </c>
      <c r="L33" s="9">
        <v>0</v>
      </c>
      <c r="M33" s="9">
        <v>0</v>
      </c>
      <c r="N33" s="9">
        <v>0</v>
      </c>
      <c r="O33" s="9">
        <f>K33</f>
        <v>1903.96</v>
      </c>
    </row>
    <row r="34" spans="1:15" hidden="1" x14ac:dyDescent="0.35">
      <c r="A34" s="7" t="s">
        <v>70</v>
      </c>
      <c r="B34" s="12" t="s">
        <v>17</v>
      </c>
      <c r="C34" s="12" t="s">
        <v>17</v>
      </c>
      <c r="D34" s="12" t="s">
        <v>17</v>
      </c>
      <c r="E34" s="12" t="s">
        <v>17</v>
      </c>
      <c r="F34" s="12" t="s">
        <v>17</v>
      </c>
      <c r="G34" s="12" t="s">
        <v>17</v>
      </c>
      <c r="H34" s="12" t="s">
        <v>17</v>
      </c>
      <c r="I34" s="12" t="s">
        <v>17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</row>
    <row r="35" spans="1:15" hidden="1" x14ac:dyDescent="0.35">
      <c r="A35" s="7" t="s">
        <v>71</v>
      </c>
      <c r="B35" s="12" t="s">
        <v>17</v>
      </c>
      <c r="C35" s="13" t="s">
        <v>17</v>
      </c>
      <c r="D35" s="13" t="s">
        <v>17</v>
      </c>
      <c r="E35" s="13" t="s">
        <v>17</v>
      </c>
      <c r="F35" s="13" t="s">
        <v>17</v>
      </c>
      <c r="G35" s="13" t="s">
        <v>17</v>
      </c>
      <c r="H35" s="13" t="s">
        <v>17</v>
      </c>
      <c r="I35" s="13" t="s">
        <v>17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</row>
    <row r="36" spans="1:15" x14ac:dyDescent="0.35">
      <c r="A36" s="7" t="s">
        <v>72</v>
      </c>
      <c r="B36" s="12">
        <v>44607</v>
      </c>
      <c r="C36" s="12">
        <v>44626</v>
      </c>
      <c r="D36" s="17">
        <v>44628</v>
      </c>
      <c r="E36" s="28" t="s">
        <v>73</v>
      </c>
      <c r="F36" s="13" t="s">
        <v>62</v>
      </c>
      <c r="G36" s="13" t="s">
        <v>42</v>
      </c>
      <c r="H36" s="13" t="s">
        <v>28</v>
      </c>
      <c r="I36" s="12" t="s">
        <v>43</v>
      </c>
      <c r="J36" s="9">
        <v>0</v>
      </c>
      <c r="K36" s="9">
        <v>0</v>
      </c>
      <c r="L36" s="9">
        <v>3696.24</v>
      </c>
      <c r="M36" s="9">
        <v>0</v>
      </c>
      <c r="N36" s="9">
        <v>0</v>
      </c>
      <c r="O36" s="9">
        <f>L36</f>
        <v>3696.24</v>
      </c>
    </row>
    <row r="37" spans="1:15" x14ac:dyDescent="0.35">
      <c r="A37" s="7" t="s">
        <v>74</v>
      </c>
      <c r="B37" s="12">
        <v>44607</v>
      </c>
      <c r="C37" s="12">
        <v>44626</v>
      </c>
      <c r="D37" s="17">
        <v>44628</v>
      </c>
      <c r="E37" s="28" t="s">
        <v>75</v>
      </c>
      <c r="F37" s="13" t="s">
        <v>62</v>
      </c>
      <c r="G37" s="13" t="s">
        <v>42</v>
      </c>
      <c r="H37" s="13" t="s">
        <v>28</v>
      </c>
      <c r="I37" s="12" t="s">
        <v>43</v>
      </c>
      <c r="J37" s="9">
        <v>0</v>
      </c>
      <c r="K37" s="9">
        <v>0</v>
      </c>
      <c r="L37" s="9">
        <v>3696.24</v>
      </c>
      <c r="M37" s="9">
        <v>0</v>
      </c>
      <c r="N37" s="9">
        <v>0</v>
      </c>
      <c r="O37" s="9">
        <f>L37</f>
        <v>3696.24</v>
      </c>
    </row>
    <row r="38" spans="1:15" hidden="1" x14ac:dyDescent="0.35">
      <c r="A38" s="7" t="s">
        <v>76</v>
      </c>
      <c r="B38" s="12" t="s">
        <v>17</v>
      </c>
      <c r="C38" s="13" t="s">
        <v>17</v>
      </c>
      <c r="D38" s="13" t="s">
        <v>17</v>
      </c>
      <c r="E38" s="13" t="s">
        <v>17</v>
      </c>
      <c r="F38" s="13" t="s">
        <v>17</v>
      </c>
      <c r="G38" s="13" t="s">
        <v>17</v>
      </c>
      <c r="H38" s="13" t="s">
        <v>17</v>
      </c>
      <c r="I38" s="13" t="s">
        <v>17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</row>
    <row r="39" spans="1:15" x14ac:dyDescent="0.35">
      <c r="A39" s="7" t="s">
        <v>77</v>
      </c>
      <c r="B39" s="12">
        <v>44607</v>
      </c>
      <c r="C39" s="12">
        <v>44610</v>
      </c>
      <c r="D39" s="17">
        <v>44610</v>
      </c>
      <c r="E39" s="28" t="s">
        <v>50</v>
      </c>
      <c r="F39" s="13" t="s">
        <v>20</v>
      </c>
      <c r="G39" s="13" t="s">
        <v>21</v>
      </c>
      <c r="H39" s="13" t="s">
        <v>28</v>
      </c>
      <c r="I39" s="12" t="s">
        <v>78</v>
      </c>
      <c r="J39" s="9">
        <v>760</v>
      </c>
      <c r="K39" s="9">
        <f>1756.24+1962.55</f>
        <v>3718.79</v>
      </c>
      <c r="L39" s="9">
        <v>0</v>
      </c>
      <c r="M39" s="9">
        <v>0</v>
      </c>
      <c r="N39" s="9">
        <v>0</v>
      </c>
      <c r="O39" s="9">
        <f>J39+K39</f>
        <v>4478.79</v>
      </c>
    </row>
    <row r="40" spans="1:15" hidden="1" x14ac:dyDescent="0.35">
      <c r="A40" s="7" t="s">
        <v>79</v>
      </c>
      <c r="B40" s="12" t="s">
        <v>17</v>
      </c>
      <c r="C40" s="13" t="s">
        <v>17</v>
      </c>
      <c r="D40" s="13" t="s">
        <v>17</v>
      </c>
      <c r="E40" s="13" t="s">
        <v>17</v>
      </c>
      <c r="F40" s="13" t="s">
        <v>17</v>
      </c>
      <c r="G40" s="13" t="s">
        <v>17</v>
      </c>
      <c r="H40" s="13" t="s">
        <v>17</v>
      </c>
      <c r="I40" s="13" t="s">
        <v>17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</row>
    <row r="41" spans="1:15" x14ac:dyDescent="0.35">
      <c r="A41" s="7" t="s">
        <v>80</v>
      </c>
      <c r="B41" s="12">
        <v>44607</v>
      </c>
      <c r="C41" s="12">
        <v>44610</v>
      </c>
      <c r="D41" s="17">
        <v>44610</v>
      </c>
      <c r="E41" s="28" t="s">
        <v>46</v>
      </c>
      <c r="F41" s="13" t="s">
        <v>20</v>
      </c>
      <c r="G41" s="13" t="s">
        <v>21</v>
      </c>
      <c r="H41" s="13" t="s">
        <v>28</v>
      </c>
      <c r="I41" s="12" t="s">
        <v>78</v>
      </c>
      <c r="J41" s="9">
        <v>700</v>
      </c>
      <c r="K41" s="9">
        <f>1756.23+1962.55</f>
        <v>3718.7799999999997</v>
      </c>
      <c r="L41" s="9">
        <v>0</v>
      </c>
      <c r="M41" s="9">
        <v>0</v>
      </c>
      <c r="N41" s="9">
        <v>0</v>
      </c>
      <c r="O41" s="9">
        <f>J41+K41</f>
        <v>4418.78</v>
      </c>
    </row>
    <row r="42" spans="1:15" x14ac:dyDescent="0.35">
      <c r="A42" s="7" t="s">
        <v>81</v>
      </c>
      <c r="B42" s="12">
        <v>44607</v>
      </c>
      <c r="C42" s="12">
        <v>44638</v>
      </c>
      <c r="D42" s="17">
        <v>44638</v>
      </c>
      <c r="E42" s="28" t="s">
        <v>82</v>
      </c>
      <c r="F42" s="13" t="s">
        <v>20</v>
      </c>
      <c r="G42" s="13" t="s">
        <v>21</v>
      </c>
      <c r="H42" s="13" t="s">
        <v>28</v>
      </c>
      <c r="I42" s="12" t="s">
        <v>78</v>
      </c>
      <c r="J42" s="9">
        <v>700</v>
      </c>
      <c r="K42" s="9">
        <f>4418.8-700</f>
        <v>3718.8</v>
      </c>
      <c r="L42" s="9">
        <v>0</v>
      </c>
      <c r="M42" s="9">
        <v>0</v>
      </c>
      <c r="N42" s="9">
        <v>0</v>
      </c>
      <c r="O42" s="9">
        <f>J42+K42</f>
        <v>4418.8</v>
      </c>
    </row>
    <row r="43" spans="1:15" hidden="1" x14ac:dyDescent="0.35">
      <c r="A43" s="7" t="s">
        <v>83</v>
      </c>
      <c r="B43" s="12" t="s">
        <v>17</v>
      </c>
      <c r="C43" s="13" t="s">
        <v>17</v>
      </c>
      <c r="D43" s="13" t="s">
        <v>17</v>
      </c>
      <c r="E43" s="13" t="s">
        <v>17</v>
      </c>
      <c r="F43" s="13" t="s">
        <v>17</v>
      </c>
      <c r="G43" s="13" t="s">
        <v>17</v>
      </c>
      <c r="H43" s="13" t="s">
        <v>17</v>
      </c>
      <c r="I43" s="13" t="s">
        <v>17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</row>
    <row r="44" spans="1:15" hidden="1" x14ac:dyDescent="0.35">
      <c r="A44" s="7" t="s">
        <v>84</v>
      </c>
      <c r="B44" s="12" t="s">
        <v>17</v>
      </c>
      <c r="C44" s="13" t="s">
        <v>17</v>
      </c>
      <c r="D44" s="13" t="s">
        <v>17</v>
      </c>
      <c r="E44" s="13" t="s">
        <v>17</v>
      </c>
      <c r="F44" s="13" t="s">
        <v>17</v>
      </c>
      <c r="G44" s="13" t="s">
        <v>17</v>
      </c>
      <c r="H44" s="13" t="s">
        <v>17</v>
      </c>
      <c r="I44" s="13" t="s">
        <v>17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</row>
    <row r="45" spans="1:15" x14ac:dyDescent="0.35">
      <c r="A45" s="7" t="s">
        <v>85</v>
      </c>
      <c r="B45" s="12">
        <v>44615</v>
      </c>
      <c r="C45" s="12">
        <v>44630</v>
      </c>
      <c r="D45" s="17">
        <v>44631</v>
      </c>
      <c r="E45" s="28" t="s">
        <v>27</v>
      </c>
      <c r="F45" s="13" t="s">
        <v>20</v>
      </c>
      <c r="G45" s="13" t="s">
        <v>21</v>
      </c>
      <c r="H45" s="13" t="s">
        <v>28</v>
      </c>
      <c r="I45" s="12" t="s">
        <v>86</v>
      </c>
      <c r="J45" s="9">
        <v>1560</v>
      </c>
      <c r="K45" s="9">
        <f>1063.23+826.96</f>
        <v>1890.19</v>
      </c>
      <c r="L45" s="9">
        <v>0</v>
      </c>
      <c r="M45" s="9">
        <v>0</v>
      </c>
      <c r="N45" s="9">
        <v>0</v>
      </c>
      <c r="O45" s="9">
        <f>J45+K45</f>
        <v>3450.19</v>
      </c>
    </row>
    <row r="46" spans="1:15" x14ac:dyDescent="0.35">
      <c r="A46" s="7" t="s">
        <v>87</v>
      </c>
      <c r="B46" s="12">
        <v>44615</v>
      </c>
      <c r="C46" s="12">
        <v>44630</v>
      </c>
      <c r="D46" s="17">
        <v>44631</v>
      </c>
      <c r="E46" s="28" t="s">
        <v>88</v>
      </c>
      <c r="F46" s="13" t="s">
        <v>20</v>
      </c>
      <c r="G46" s="13" t="s">
        <v>21</v>
      </c>
      <c r="H46" s="13" t="s">
        <v>28</v>
      </c>
      <c r="I46" s="12" t="s">
        <v>86</v>
      </c>
      <c r="J46" s="9">
        <v>1560</v>
      </c>
      <c r="K46" s="9">
        <f>1063.23+826.96</f>
        <v>1890.19</v>
      </c>
      <c r="L46" s="9">
        <v>0</v>
      </c>
      <c r="M46" s="9">
        <v>0</v>
      </c>
      <c r="N46" s="9">
        <v>0</v>
      </c>
      <c r="O46" s="9">
        <f>J46+K46</f>
        <v>3450.19</v>
      </c>
    </row>
    <row r="47" spans="1:15" x14ac:dyDescent="0.35">
      <c r="A47" s="10" t="s">
        <v>89</v>
      </c>
      <c r="B47" s="12">
        <v>44628</v>
      </c>
      <c r="C47" s="12">
        <v>44635</v>
      </c>
      <c r="D47" s="12">
        <v>44636</v>
      </c>
      <c r="E47" s="10" t="s">
        <v>90</v>
      </c>
      <c r="F47" s="10" t="s">
        <v>20</v>
      </c>
      <c r="G47" s="10" t="s">
        <v>91</v>
      </c>
      <c r="H47" s="10" t="s">
        <v>86</v>
      </c>
      <c r="I47" s="12" t="s">
        <v>28</v>
      </c>
      <c r="J47" s="9">
        <v>700</v>
      </c>
      <c r="K47" s="9">
        <f>1077.55+1077.42</f>
        <v>2154.9700000000003</v>
      </c>
      <c r="L47" s="9">
        <v>0</v>
      </c>
      <c r="M47" s="9">
        <v>0</v>
      </c>
      <c r="N47" s="9">
        <v>0</v>
      </c>
      <c r="O47" s="9">
        <f>J47+K47</f>
        <v>2854.9700000000003</v>
      </c>
    </row>
    <row r="48" spans="1:15" hidden="1" x14ac:dyDescent="0.35">
      <c r="A48" s="10" t="s">
        <v>92</v>
      </c>
      <c r="B48" s="12" t="s">
        <v>17</v>
      </c>
      <c r="C48" s="13" t="s">
        <v>17</v>
      </c>
      <c r="D48" s="13" t="s">
        <v>17</v>
      </c>
      <c r="E48" s="13" t="s">
        <v>17</v>
      </c>
      <c r="F48" s="13" t="s">
        <v>17</v>
      </c>
      <c r="G48" s="13" t="s">
        <v>17</v>
      </c>
      <c r="H48" s="13" t="s">
        <v>17</v>
      </c>
      <c r="I48" s="13" t="s">
        <v>17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</row>
    <row r="49" spans="1:15" hidden="1" x14ac:dyDescent="0.35">
      <c r="A49" s="10" t="s">
        <v>93</v>
      </c>
      <c r="B49" s="12" t="s">
        <v>17</v>
      </c>
      <c r="C49" s="13" t="s">
        <v>17</v>
      </c>
      <c r="D49" s="13" t="s">
        <v>17</v>
      </c>
      <c r="E49" s="13" t="s">
        <v>17</v>
      </c>
      <c r="F49" s="13" t="s">
        <v>17</v>
      </c>
      <c r="G49" s="13" t="s">
        <v>17</v>
      </c>
      <c r="H49" s="13" t="s">
        <v>17</v>
      </c>
      <c r="I49" s="13" t="s">
        <v>17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</row>
    <row r="50" spans="1:15" hidden="1" x14ac:dyDescent="0.35">
      <c r="A50" s="10" t="s">
        <v>94</v>
      </c>
      <c r="B50" s="12" t="s">
        <v>17</v>
      </c>
      <c r="C50" s="13" t="s">
        <v>17</v>
      </c>
      <c r="D50" s="13" t="s">
        <v>17</v>
      </c>
      <c r="E50" s="13" t="s">
        <v>17</v>
      </c>
      <c r="F50" s="13" t="s">
        <v>17</v>
      </c>
      <c r="G50" s="13" t="s">
        <v>17</v>
      </c>
      <c r="H50" s="13" t="s">
        <v>17</v>
      </c>
      <c r="I50" s="13" t="s">
        <v>17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</row>
    <row r="51" spans="1:15" hidden="1" x14ac:dyDescent="0.35">
      <c r="A51" s="10" t="s">
        <v>95</v>
      </c>
      <c r="B51" s="12" t="s">
        <v>17</v>
      </c>
      <c r="C51" s="13" t="s">
        <v>17</v>
      </c>
      <c r="D51" s="13" t="s">
        <v>17</v>
      </c>
      <c r="E51" s="13" t="s">
        <v>17</v>
      </c>
      <c r="F51" s="13" t="s">
        <v>17</v>
      </c>
      <c r="G51" s="13" t="s">
        <v>17</v>
      </c>
      <c r="H51" s="13" t="s">
        <v>17</v>
      </c>
      <c r="I51" s="13" t="s">
        <v>17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</row>
    <row r="52" spans="1:15" x14ac:dyDescent="0.35">
      <c r="A52" s="10" t="s">
        <v>96</v>
      </c>
      <c r="B52" s="12">
        <v>44635</v>
      </c>
      <c r="C52" s="12">
        <v>44641</v>
      </c>
      <c r="D52" s="12">
        <v>44645</v>
      </c>
      <c r="E52" s="10" t="s">
        <v>19</v>
      </c>
      <c r="F52" s="10" t="s">
        <v>20</v>
      </c>
      <c r="G52" s="13" t="s">
        <v>21</v>
      </c>
      <c r="H52" s="10" t="s">
        <v>28</v>
      </c>
      <c r="I52" s="12" t="s">
        <v>23</v>
      </c>
      <c r="J52" s="9">
        <v>3150</v>
      </c>
      <c r="K52" s="9">
        <f>1485.23+1209.9</f>
        <v>2695.13</v>
      </c>
      <c r="L52" s="9">
        <v>0</v>
      </c>
      <c r="M52" s="9">
        <v>0</v>
      </c>
      <c r="N52" s="9">
        <v>0</v>
      </c>
      <c r="O52" s="9">
        <f t="shared" ref="O52:O57" si="1">J52+K52</f>
        <v>5845.13</v>
      </c>
    </row>
    <row r="53" spans="1:15" x14ac:dyDescent="0.35">
      <c r="A53" s="10" t="s">
        <v>97</v>
      </c>
      <c r="B53" s="12">
        <v>44635</v>
      </c>
      <c r="C53" s="12">
        <v>44641</v>
      </c>
      <c r="D53" s="12">
        <v>44642</v>
      </c>
      <c r="E53" s="10" t="s">
        <v>46</v>
      </c>
      <c r="F53" s="10" t="s">
        <v>20</v>
      </c>
      <c r="G53" s="13" t="s">
        <v>21</v>
      </c>
      <c r="H53" s="10" t="s">
        <v>28</v>
      </c>
      <c r="I53" s="13" t="s">
        <v>98</v>
      </c>
      <c r="J53" s="9">
        <v>1400</v>
      </c>
      <c r="K53" s="9">
        <f>2090.23+1863.1</f>
        <v>3953.33</v>
      </c>
      <c r="L53" s="9">
        <v>0</v>
      </c>
      <c r="M53" s="9">
        <v>0</v>
      </c>
      <c r="N53" s="9">
        <v>0</v>
      </c>
      <c r="O53" s="9">
        <f t="shared" si="1"/>
        <v>5353.33</v>
      </c>
    </row>
    <row r="54" spans="1:15" x14ac:dyDescent="0.35">
      <c r="A54" s="10" t="s">
        <v>99</v>
      </c>
      <c r="B54" s="12">
        <v>44635</v>
      </c>
      <c r="C54" s="12">
        <v>44643</v>
      </c>
      <c r="D54" s="12">
        <v>44645</v>
      </c>
      <c r="E54" s="10" t="s">
        <v>46</v>
      </c>
      <c r="F54" s="10" t="s">
        <v>20</v>
      </c>
      <c r="G54" s="13" t="s">
        <v>21</v>
      </c>
      <c r="H54" s="10" t="s">
        <v>28</v>
      </c>
      <c r="I54" s="13" t="s">
        <v>100</v>
      </c>
      <c r="J54" s="9">
        <v>2450</v>
      </c>
      <c r="K54" s="9">
        <f>958.23+1582.96</f>
        <v>2541.19</v>
      </c>
      <c r="L54" s="9">
        <v>0</v>
      </c>
      <c r="M54" s="9">
        <v>0</v>
      </c>
      <c r="N54" s="9">
        <v>0</v>
      </c>
      <c r="O54" s="9">
        <f t="shared" si="1"/>
        <v>4991.1900000000005</v>
      </c>
    </row>
    <row r="55" spans="1:15" x14ac:dyDescent="0.35">
      <c r="A55" s="10" t="s">
        <v>101</v>
      </c>
      <c r="B55" s="12">
        <v>44635</v>
      </c>
      <c r="C55" s="12">
        <v>44643</v>
      </c>
      <c r="D55" s="12">
        <v>44645</v>
      </c>
      <c r="E55" s="10" t="s">
        <v>102</v>
      </c>
      <c r="F55" s="10" t="s">
        <v>20</v>
      </c>
      <c r="G55" s="13" t="s">
        <v>21</v>
      </c>
      <c r="H55" s="10" t="s">
        <v>28</v>
      </c>
      <c r="I55" s="13" t="s">
        <v>100</v>
      </c>
      <c r="J55" s="9">
        <v>2450</v>
      </c>
      <c r="K55" s="9">
        <f>2429.23+2063.96</f>
        <v>4493.1900000000005</v>
      </c>
      <c r="L55" s="9">
        <v>0</v>
      </c>
      <c r="M55" s="9">
        <v>0</v>
      </c>
      <c r="N55" s="9">
        <v>0</v>
      </c>
      <c r="O55" s="9">
        <f t="shared" si="1"/>
        <v>6943.1900000000005</v>
      </c>
    </row>
    <row r="56" spans="1:15" x14ac:dyDescent="0.35">
      <c r="A56" s="10" t="s">
        <v>103</v>
      </c>
      <c r="B56" s="12">
        <v>44635</v>
      </c>
      <c r="C56" s="12">
        <v>44643</v>
      </c>
      <c r="D56" s="12">
        <v>44645</v>
      </c>
      <c r="E56" s="10" t="s">
        <v>104</v>
      </c>
      <c r="F56" s="10" t="s">
        <v>20</v>
      </c>
      <c r="G56" s="13" t="s">
        <v>21</v>
      </c>
      <c r="H56" s="10" t="s">
        <v>28</v>
      </c>
      <c r="I56" s="13" t="s">
        <v>100</v>
      </c>
      <c r="J56" s="9">
        <v>2100</v>
      </c>
      <c r="K56" s="9">
        <f>1258.57+2063.96</f>
        <v>3322.5299999999997</v>
      </c>
      <c r="L56" s="9">
        <v>0</v>
      </c>
      <c r="M56" s="9">
        <v>0</v>
      </c>
      <c r="N56" s="9">
        <v>0</v>
      </c>
      <c r="O56" s="9">
        <f t="shared" si="1"/>
        <v>5422.53</v>
      </c>
    </row>
    <row r="57" spans="1:15" x14ac:dyDescent="0.35">
      <c r="A57" s="10" t="s">
        <v>105</v>
      </c>
      <c r="B57" s="12">
        <v>44635</v>
      </c>
      <c r="C57" s="12">
        <v>44643</v>
      </c>
      <c r="D57" s="12">
        <v>44645</v>
      </c>
      <c r="E57" s="10" t="s">
        <v>106</v>
      </c>
      <c r="F57" s="10" t="s">
        <v>20</v>
      </c>
      <c r="G57" s="13" t="s">
        <v>21</v>
      </c>
      <c r="H57" s="10" t="s">
        <v>28</v>
      </c>
      <c r="I57" s="13" t="s">
        <v>100</v>
      </c>
      <c r="J57" s="9">
        <v>2100</v>
      </c>
      <c r="K57" s="9">
        <f>1421.57+2063.96</f>
        <v>3485.5299999999997</v>
      </c>
      <c r="L57" s="9">
        <v>0</v>
      </c>
      <c r="M57" s="9">
        <v>0</v>
      </c>
      <c r="N57" s="9">
        <v>0</v>
      </c>
      <c r="O57" s="9">
        <f t="shared" si="1"/>
        <v>5585.53</v>
      </c>
    </row>
    <row r="58" spans="1:15" hidden="1" x14ac:dyDescent="0.35">
      <c r="A58" s="10" t="s">
        <v>107</v>
      </c>
      <c r="B58" s="12" t="s">
        <v>17</v>
      </c>
      <c r="C58" s="13" t="s">
        <v>17</v>
      </c>
      <c r="D58" s="13" t="s">
        <v>17</v>
      </c>
      <c r="E58" s="13" t="s">
        <v>17</v>
      </c>
      <c r="F58" s="13" t="s">
        <v>17</v>
      </c>
      <c r="G58" s="13" t="s">
        <v>17</v>
      </c>
      <c r="H58" s="13" t="s">
        <v>17</v>
      </c>
      <c r="I58" s="13" t="s">
        <v>17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</row>
    <row r="59" spans="1:15" x14ac:dyDescent="0.35">
      <c r="A59" s="10" t="s">
        <v>108</v>
      </c>
      <c r="B59" s="12">
        <v>44636</v>
      </c>
      <c r="C59" s="12">
        <v>44643</v>
      </c>
      <c r="D59" s="12">
        <v>44643</v>
      </c>
      <c r="E59" s="10" t="s">
        <v>25</v>
      </c>
      <c r="F59" s="10" t="s">
        <v>20</v>
      </c>
      <c r="G59" s="13" t="s">
        <v>21</v>
      </c>
      <c r="H59" s="10" t="s">
        <v>28</v>
      </c>
      <c r="I59" s="13" t="s">
        <v>100</v>
      </c>
      <c r="J59" s="9">
        <v>2100</v>
      </c>
      <c r="K59" s="9">
        <f>1387.23+2063.96</f>
        <v>3451.19</v>
      </c>
      <c r="L59" s="9">
        <v>0</v>
      </c>
      <c r="M59" s="9">
        <v>0</v>
      </c>
      <c r="N59" s="9">
        <v>0</v>
      </c>
      <c r="O59" s="9">
        <f>J59+K59</f>
        <v>5551.1900000000005</v>
      </c>
    </row>
    <row r="60" spans="1:15" x14ac:dyDescent="0.35">
      <c r="A60" s="10" t="s">
        <v>109</v>
      </c>
      <c r="B60" s="12">
        <v>44636</v>
      </c>
      <c r="C60" s="12">
        <v>44643</v>
      </c>
      <c r="D60" s="12">
        <v>44643</v>
      </c>
      <c r="E60" s="10" t="s">
        <v>110</v>
      </c>
      <c r="F60" s="10" t="s">
        <v>20</v>
      </c>
      <c r="G60" s="13" t="s">
        <v>21</v>
      </c>
      <c r="H60" s="10" t="s">
        <v>28</v>
      </c>
      <c r="I60" s="13" t="s">
        <v>100</v>
      </c>
      <c r="J60" s="9">
        <v>3850</v>
      </c>
      <c r="K60" s="9">
        <f>1467.23+2158.96</f>
        <v>3626.19</v>
      </c>
      <c r="L60" s="9">
        <v>0</v>
      </c>
      <c r="M60" s="9">
        <v>0</v>
      </c>
      <c r="N60" s="9">
        <v>0</v>
      </c>
      <c r="O60" s="9">
        <f>J60+K60</f>
        <v>7476.1900000000005</v>
      </c>
    </row>
    <row r="61" spans="1:15" hidden="1" x14ac:dyDescent="0.35">
      <c r="A61" s="10" t="s">
        <v>111</v>
      </c>
      <c r="B61" s="12" t="s">
        <v>17</v>
      </c>
      <c r="C61" s="13" t="s">
        <v>17</v>
      </c>
      <c r="D61" s="13" t="s">
        <v>17</v>
      </c>
      <c r="E61" s="13" t="s">
        <v>17</v>
      </c>
      <c r="F61" s="13" t="s">
        <v>17</v>
      </c>
      <c r="G61" s="13" t="s">
        <v>17</v>
      </c>
      <c r="H61" s="13" t="s">
        <v>17</v>
      </c>
      <c r="I61" s="13" t="s">
        <v>17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</row>
    <row r="62" spans="1:15" hidden="1" x14ac:dyDescent="0.35">
      <c r="A62" s="10" t="s">
        <v>112</v>
      </c>
      <c r="B62" s="12" t="s">
        <v>17</v>
      </c>
      <c r="C62" s="13" t="s">
        <v>17</v>
      </c>
      <c r="D62" s="13" t="s">
        <v>17</v>
      </c>
      <c r="E62" s="13" t="s">
        <v>17</v>
      </c>
      <c r="F62" s="13" t="s">
        <v>17</v>
      </c>
      <c r="G62" s="13" t="s">
        <v>17</v>
      </c>
      <c r="H62" s="13" t="s">
        <v>17</v>
      </c>
      <c r="I62" s="13" t="s">
        <v>17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</row>
    <row r="63" spans="1:15" x14ac:dyDescent="0.35">
      <c r="A63" s="10" t="s">
        <v>113</v>
      </c>
      <c r="B63" s="12">
        <v>44608</v>
      </c>
      <c r="C63" s="12">
        <v>44718</v>
      </c>
      <c r="D63" s="12">
        <v>44722</v>
      </c>
      <c r="E63" s="10" t="s">
        <v>114</v>
      </c>
      <c r="F63" s="10" t="s">
        <v>20</v>
      </c>
      <c r="G63" s="13" t="s">
        <v>21</v>
      </c>
      <c r="H63" s="10" t="s">
        <v>28</v>
      </c>
      <c r="I63" s="13" t="s">
        <v>115</v>
      </c>
      <c r="J63" s="9">
        <v>3500</v>
      </c>
      <c r="K63" s="9">
        <f>985.23+974.37</f>
        <v>1959.6</v>
      </c>
      <c r="L63" s="9">
        <v>0</v>
      </c>
      <c r="M63" s="9">
        <v>0</v>
      </c>
      <c r="N63" s="9">
        <v>0</v>
      </c>
      <c r="O63" s="9">
        <f>J63+K63</f>
        <v>5459.6</v>
      </c>
    </row>
    <row r="64" spans="1:15" x14ac:dyDescent="0.35">
      <c r="A64" s="10" t="s">
        <v>116</v>
      </c>
      <c r="B64" s="12">
        <v>44636</v>
      </c>
      <c r="C64" s="12">
        <v>44642</v>
      </c>
      <c r="D64" s="12">
        <v>44642</v>
      </c>
      <c r="E64" s="10" t="s">
        <v>27</v>
      </c>
      <c r="F64" s="10" t="s">
        <v>20</v>
      </c>
      <c r="G64" s="13" t="s">
        <v>21</v>
      </c>
      <c r="H64" s="10" t="s">
        <v>28</v>
      </c>
      <c r="I64" s="13" t="s">
        <v>57</v>
      </c>
      <c r="J64" s="9">
        <v>780</v>
      </c>
      <c r="K64" s="9">
        <f>3033.33+3032.06</f>
        <v>6065.3899999999994</v>
      </c>
      <c r="L64" s="9">
        <v>0</v>
      </c>
      <c r="M64" s="9">
        <v>0</v>
      </c>
      <c r="N64" s="9">
        <v>0</v>
      </c>
      <c r="O64" s="9">
        <f>J64+K64</f>
        <v>6845.3899999999994</v>
      </c>
    </row>
    <row r="65" spans="1:15" hidden="1" x14ac:dyDescent="0.35">
      <c r="A65" s="10" t="s">
        <v>117</v>
      </c>
      <c r="B65" s="12" t="s">
        <v>17</v>
      </c>
      <c r="C65" s="13" t="s">
        <v>17</v>
      </c>
      <c r="D65" s="13" t="s">
        <v>17</v>
      </c>
      <c r="E65" s="13" t="s">
        <v>17</v>
      </c>
      <c r="F65" s="13" t="s">
        <v>17</v>
      </c>
      <c r="G65" s="13" t="s">
        <v>17</v>
      </c>
      <c r="H65" s="13" t="s">
        <v>17</v>
      </c>
      <c r="I65" s="13" t="s">
        <v>17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</row>
    <row r="66" spans="1:15" x14ac:dyDescent="0.35">
      <c r="A66" s="10" t="s">
        <v>118</v>
      </c>
      <c r="B66" s="12">
        <v>44637</v>
      </c>
      <c r="C66" s="12">
        <v>44643</v>
      </c>
      <c r="D66" s="12">
        <v>44645</v>
      </c>
      <c r="E66" s="10" t="s">
        <v>119</v>
      </c>
      <c r="F66" s="10" t="s">
        <v>20</v>
      </c>
      <c r="G66" s="13" t="s">
        <v>21</v>
      </c>
      <c r="H66" s="10" t="s">
        <v>28</v>
      </c>
      <c r="I66" s="12" t="s">
        <v>100</v>
      </c>
      <c r="J66" s="9">
        <v>2100</v>
      </c>
      <c r="K66" s="9">
        <f>2855.23+2956.96</f>
        <v>5812.1900000000005</v>
      </c>
      <c r="L66" s="9">
        <v>0</v>
      </c>
      <c r="M66" s="9">
        <v>0</v>
      </c>
      <c r="N66" s="9">
        <v>0</v>
      </c>
      <c r="O66" s="9">
        <f>J66+K66</f>
        <v>7912.1900000000005</v>
      </c>
    </row>
    <row r="67" spans="1:15" x14ac:dyDescent="0.35">
      <c r="A67" s="10" t="s">
        <v>120</v>
      </c>
      <c r="B67" s="12">
        <v>44637</v>
      </c>
      <c r="C67" s="12">
        <v>44641</v>
      </c>
      <c r="D67" s="12">
        <v>44641</v>
      </c>
      <c r="E67" s="10" t="s">
        <v>50</v>
      </c>
      <c r="F67" s="10" t="s">
        <v>20</v>
      </c>
      <c r="G67" s="13" t="s">
        <v>21</v>
      </c>
      <c r="H67" s="10" t="s">
        <v>28</v>
      </c>
      <c r="I67" s="12" t="s">
        <v>86</v>
      </c>
      <c r="J67" s="9">
        <v>1500</v>
      </c>
      <c r="K67" s="9">
        <f>3183.82+3035.06</f>
        <v>6218.88</v>
      </c>
      <c r="L67" s="9">
        <v>0</v>
      </c>
      <c r="M67" s="9">
        <v>0</v>
      </c>
      <c r="N67" s="9">
        <v>0</v>
      </c>
      <c r="O67" s="9">
        <f>J67+K67</f>
        <v>7718.88</v>
      </c>
    </row>
    <row r="68" spans="1:15" x14ac:dyDescent="0.35">
      <c r="A68" s="10" t="s">
        <v>121</v>
      </c>
      <c r="B68" s="12">
        <v>44637</v>
      </c>
      <c r="C68" s="12">
        <v>44649</v>
      </c>
      <c r="D68" s="12">
        <v>44649</v>
      </c>
      <c r="E68" s="10" t="s">
        <v>46</v>
      </c>
      <c r="F68" s="10" t="s">
        <v>20</v>
      </c>
      <c r="G68" s="13" t="s">
        <v>21</v>
      </c>
      <c r="H68" s="10" t="s">
        <v>28</v>
      </c>
      <c r="I68" s="12" t="s">
        <v>122</v>
      </c>
      <c r="J68" s="9">
        <v>1050</v>
      </c>
      <c r="K68" s="9">
        <f>1841.57+1808.67</f>
        <v>3650.24</v>
      </c>
      <c r="L68" s="9">
        <v>0</v>
      </c>
      <c r="M68" s="9">
        <v>0</v>
      </c>
      <c r="N68" s="9">
        <v>0</v>
      </c>
      <c r="O68" s="9">
        <f>J68+K68</f>
        <v>4700.24</v>
      </c>
    </row>
    <row r="69" spans="1:15" hidden="1" x14ac:dyDescent="0.35">
      <c r="A69" s="10" t="s">
        <v>123</v>
      </c>
      <c r="B69" s="12" t="s">
        <v>17</v>
      </c>
      <c r="C69" s="13" t="s">
        <v>17</v>
      </c>
      <c r="D69" s="13" t="s">
        <v>17</v>
      </c>
      <c r="E69" s="13" t="s">
        <v>17</v>
      </c>
      <c r="F69" s="13" t="s">
        <v>17</v>
      </c>
      <c r="G69" s="13" t="s">
        <v>17</v>
      </c>
      <c r="H69" s="13" t="s">
        <v>17</v>
      </c>
      <c r="I69" s="13" t="s">
        <v>17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</row>
    <row r="70" spans="1:15" x14ac:dyDescent="0.35">
      <c r="A70" s="10" t="s">
        <v>124</v>
      </c>
      <c r="B70" s="12">
        <v>44637</v>
      </c>
      <c r="C70" s="12">
        <v>44641</v>
      </c>
      <c r="D70" s="12">
        <v>44641</v>
      </c>
      <c r="E70" s="10" t="s">
        <v>125</v>
      </c>
      <c r="F70" s="10" t="s">
        <v>20</v>
      </c>
      <c r="G70" s="13" t="s">
        <v>21</v>
      </c>
      <c r="H70" s="10" t="s">
        <v>28</v>
      </c>
      <c r="I70" s="12" t="s">
        <v>86</v>
      </c>
      <c r="J70" s="9">
        <v>780</v>
      </c>
      <c r="K70" s="9">
        <f>3033.23+3035.06</f>
        <v>6068.29</v>
      </c>
      <c r="L70" s="9">
        <v>0</v>
      </c>
      <c r="M70" s="9">
        <v>0</v>
      </c>
      <c r="N70" s="9">
        <v>0</v>
      </c>
      <c r="O70" s="9">
        <f>J70+K70</f>
        <v>6848.29</v>
      </c>
    </row>
    <row r="71" spans="1:15" hidden="1" x14ac:dyDescent="0.35">
      <c r="A71" s="10" t="s">
        <v>126</v>
      </c>
      <c r="B71" s="12" t="s">
        <v>17</v>
      </c>
      <c r="C71" s="13" t="s">
        <v>17</v>
      </c>
      <c r="D71" s="13" t="s">
        <v>17</v>
      </c>
      <c r="E71" s="13" t="s">
        <v>17</v>
      </c>
      <c r="F71" s="13" t="s">
        <v>17</v>
      </c>
      <c r="G71" s="13" t="s">
        <v>17</v>
      </c>
      <c r="H71" s="13" t="s">
        <v>17</v>
      </c>
      <c r="I71" s="13" t="s">
        <v>17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</row>
    <row r="72" spans="1:15" x14ac:dyDescent="0.35">
      <c r="A72" s="10" t="s">
        <v>127</v>
      </c>
      <c r="B72" s="12">
        <v>44637</v>
      </c>
      <c r="C72" s="12">
        <v>44643</v>
      </c>
      <c r="D72" s="12">
        <v>44643</v>
      </c>
      <c r="E72" s="10" t="s">
        <v>128</v>
      </c>
      <c r="F72" s="10" t="s">
        <v>20</v>
      </c>
      <c r="G72" s="13" t="s">
        <v>21</v>
      </c>
      <c r="H72" s="10" t="s">
        <v>28</v>
      </c>
      <c r="I72" s="12" t="s">
        <v>100</v>
      </c>
      <c r="J72" s="9">
        <v>2450</v>
      </c>
      <c r="K72" s="9">
        <f>3016.23+2761.96</f>
        <v>5778.1900000000005</v>
      </c>
      <c r="L72" s="9">
        <v>0</v>
      </c>
      <c r="M72" s="9">
        <v>0</v>
      </c>
      <c r="N72" s="9">
        <v>0</v>
      </c>
      <c r="O72" s="9">
        <f>J72+K72</f>
        <v>8228.19</v>
      </c>
    </row>
    <row r="73" spans="1:15" x14ac:dyDescent="0.35">
      <c r="A73" s="10" t="s">
        <v>129</v>
      </c>
      <c r="B73" s="12">
        <v>44637</v>
      </c>
      <c r="C73" s="12">
        <v>44647</v>
      </c>
      <c r="D73" s="12">
        <v>44649</v>
      </c>
      <c r="E73" s="10" t="s">
        <v>130</v>
      </c>
      <c r="F73" s="10" t="s">
        <v>20</v>
      </c>
      <c r="G73" s="13" t="s">
        <v>21</v>
      </c>
      <c r="H73" s="10" t="s">
        <v>28</v>
      </c>
      <c r="I73" s="12" t="s">
        <v>131</v>
      </c>
      <c r="J73" s="9">
        <v>1750</v>
      </c>
      <c r="K73" s="9">
        <f>2405.23+876.1+1365.69</f>
        <v>4647.0200000000004</v>
      </c>
      <c r="L73" s="9">
        <v>0</v>
      </c>
      <c r="M73" s="9">
        <v>0</v>
      </c>
      <c r="N73" s="9">
        <v>0</v>
      </c>
      <c r="O73" s="9">
        <f>J73+K73</f>
        <v>6397.02</v>
      </c>
    </row>
    <row r="74" spans="1:15" x14ac:dyDescent="0.35">
      <c r="A74" s="10" t="s">
        <v>132</v>
      </c>
      <c r="B74" s="12">
        <v>44637</v>
      </c>
      <c r="C74" s="12">
        <v>44647</v>
      </c>
      <c r="D74" s="12">
        <v>44649</v>
      </c>
      <c r="E74" s="10" t="s">
        <v>133</v>
      </c>
      <c r="F74" s="10" t="s">
        <v>20</v>
      </c>
      <c r="G74" s="13" t="s">
        <v>21</v>
      </c>
      <c r="H74" s="10" t="s">
        <v>28</v>
      </c>
      <c r="I74" s="12" t="s">
        <v>131</v>
      </c>
      <c r="J74" s="9">
        <v>1750</v>
      </c>
      <c r="K74" s="9">
        <f>2405.23+876.1+1365.69</f>
        <v>4647.0200000000004</v>
      </c>
      <c r="L74" s="9">
        <v>0</v>
      </c>
      <c r="M74" s="9">
        <v>0</v>
      </c>
      <c r="N74" s="9">
        <v>0</v>
      </c>
      <c r="O74" s="9">
        <f>J74+K74</f>
        <v>6397.02</v>
      </c>
    </row>
    <row r="75" spans="1:15" x14ac:dyDescent="0.35">
      <c r="A75" s="10" t="s">
        <v>134</v>
      </c>
      <c r="B75" s="12">
        <v>44638</v>
      </c>
      <c r="C75" s="12">
        <v>44650</v>
      </c>
      <c r="D75" s="12">
        <v>44652</v>
      </c>
      <c r="E75" s="10" t="s">
        <v>130</v>
      </c>
      <c r="F75" s="10" t="s">
        <v>20</v>
      </c>
      <c r="G75" s="13" t="s">
        <v>21</v>
      </c>
      <c r="H75" s="10" t="s">
        <v>28</v>
      </c>
      <c r="I75" s="12" t="s">
        <v>135</v>
      </c>
      <c r="J75" s="9">
        <v>1750</v>
      </c>
      <c r="K75" s="9">
        <v>0</v>
      </c>
      <c r="L75" s="9">
        <v>0</v>
      </c>
      <c r="M75" s="9">
        <v>0</v>
      </c>
      <c r="N75" s="9">
        <v>0</v>
      </c>
      <c r="O75" s="9">
        <f>J75</f>
        <v>1750</v>
      </c>
    </row>
    <row r="76" spans="1:15" x14ac:dyDescent="0.35">
      <c r="A76" s="10" t="s">
        <v>136</v>
      </c>
      <c r="B76" s="12">
        <v>44638</v>
      </c>
      <c r="C76" s="12">
        <v>44650</v>
      </c>
      <c r="D76" s="12">
        <v>44652</v>
      </c>
      <c r="E76" s="10" t="s">
        <v>133</v>
      </c>
      <c r="F76" s="10" t="s">
        <v>20</v>
      </c>
      <c r="G76" s="13" t="s">
        <v>21</v>
      </c>
      <c r="H76" s="10" t="s">
        <v>28</v>
      </c>
      <c r="I76" s="12" t="s">
        <v>135</v>
      </c>
      <c r="J76" s="9">
        <v>1750</v>
      </c>
      <c r="K76" s="9">
        <v>0</v>
      </c>
      <c r="L76" s="9">
        <v>0</v>
      </c>
      <c r="M76" s="9">
        <v>0</v>
      </c>
      <c r="N76" s="9">
        <v>0</v>
      </c>
      <c r="O76" s="9">
        <f>J76</f>
        <v>1750</v>
      </c>
    </row>
    <row r="77" spans="1:15" hidden="1" x14ac:dyDescent="0.35">
      <c r="A77" s="10" t="s">
        <v>137</v>
      </c>
      <c r="B77" s="12" t="s">
        <v>17</v>
      </c>
      <c r="C77" s="13" t="s">
        <v>17</v>
      </c>
      <c r="D77" s="13" t="s">
        <v>17</v>
      </c>
      <c r="E77" s="13" t="s">
        <v>17</v>
      </c>
      <c r="F77" s="13" t="s">
        <v>17</v>
      </c>
      <c r="G77" s="13" t="s">
        <v>17</v>
      </c>
      <c r="H77" s="13" t="s">
        <v>17</v>
      </c>
      <c r="I77" s="13" t="s">
        <v>17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</row>
    <row r="78" spans="1:15" x14ac:dyDescent="0.35">
      <c r="A78" s="10" t="s">
        <v>138</v>
      </c>
      <c r="B78" s="12">
        <v>44638</v>
      </c>
      <c r="C78" s="12">
        <v>44650</v>
      </c>
      <c r="D78" s="12">
        <v>44652</v>
      </c>
      <c r="E78" s="10" t="s">
        <v>46</v>
      </c>
      <c r="F78" s="10" t="s">
        <v>20</v>
      </c>
      <c r="G78" s="13" t="s">
        <v>21</v>
      </c>
      <c r="H78" s="10" t="s">
        <v>28</v>
      </c>
      <c r="I78" s="12" t="s">
        <v>139</v>
      </c>
      <c r="J78" s="9">
        <v>1400</v>
      </c>
      <c r="K78" s="9">
        <f>2617.23+2493.27</f>
        <v>5110.5</v>
      </c>
      <c r="L78" s="9">
        <v>0</v>
      </c>
      <c r="M78" s="9">
        <v>0</v>
      </c>
      <c r="N78" s="9">
        <v>0</v>
      </c>
      <c r="O78" s="9">
        <f>J78+K78</f>
        <v>6510.5</v>
      </c>
    </row>
    <row r="79" spans="1:15" x14ac:dyDescent="0.35">
      <c r="A79" s="10" t="s">
        <v>140</v>
      </c>
      <c r="B79" s="12">
        <v>44638</v>
      </c>
      <c r="C79" s="12">
        <v>44650</v>
      </c>
      <c r="D79" s="12">
        <v>44652</v>
      </c>
      <c r="E79" s="10" t="s">
        <v>141</v>
      </c>
      <c r="F79" s="10" t="s">
        <v>20</v>
      </c>
      <c r="G79" s="13" t="s">
        <v>21</v>
      </c>
      <c r="H79" s="10" t="s">
        <v>28</v>
      </c>
      <c r="I79" s="12" t="s">
        <v>139</v>
      </c>
      <c r="J79" s="9">
        <v>1400</v>
      </c>
      <c r="K79" s="9">
        <f>2617.23+2493.27</f>
        <v>5110.5</v>
      </c>
      <c r="L79" s="9">
        <v>0</v>
      </c>
      <c r="M79" s="9">
        <v>0</v>
      </c>
      <c r="N79" s="9">
        <v>0</v>
      </c>
      <c r="O79" s="9">
        <f>J79+K79</f>
        <v>6510.5</v>
      </c>
    </row>
    <row r="80" spans="1:15" x14ac:dyDescent="0.35">
      <c r="A80" s="10" t="s">
        <v>142</v>
      </c>
      <c r="B80" s="12">
        <v>44641</v>
      </c>
      <c r="C80" s="12">
        <v>44650</v>
      </c>
      <c r="D80" s="12">
        <v>44652</v>
      </c>
      <c r="E80" s="10" t="s">
        <v>143</v>
      </c>
      <c r="F80" s="10" t="s">
        <v>20</v>
      </c>
      <c r="G80" s="10" t="s">
        <v>144</v>
      </c>
      <c r="H80" s="10" t="s">
        <v>28</v>
      </c>
      <c r="I80" s="13" t="s">
        <v>86</v>
      </c>
      <c r="J80" s="9">
        <v>2340</v>
      </c>
      <c r="K80" s="9">
        <f>2439.23+1986.96</f>
        <v>4426.1900000000005</v>
      </c>
      <c r="L80" s="9">
        <v>0</v>
      </c>
      <c r="M80" s="9">
        <v>0</v>
      </c>
      <c r="N80" s="9">
        <v>0</v>
      </c>
      <c r="O80" s="9">
        <f>J80+K80</f>
        <v>6766.1900000000005</v>
      </c>
    </row>
    <row r="81" spans="1:15" x14ac:dyDescent="0.35">
      <c r="A81" s="10" t="s">
        <v>145</v>
      </c>
      <c r="B81" s="12">
        <v>44641</v>
      </c>
      <c r="C81" s="12">
        <v>44650</v>
      </c>
      <c r="D81" s="12">
        <v>44652</v>
      </c>
      <c r="E81" s="10" t="s">
        <v>146</v>
      </c>
      <c r="F81" s="10" t="s">
        <v>20</v>
      </c>
      <c r="G81" s="10" t="s">
        <v>144</v>
      </c>
      <c r="H81" s="10" t="s">
        <v>28</v>
      </c>
      <c r="I81" s="13" t="s">
        <v>86</v>
      </c>
      <c r="J81" s="9">
        <v>2340</v>
      </c>
      <c r="K81" s="9">
        <f>2439.23+1986.96</f>
        <v>4426.1900000000005</v>
      </c>
      <c r="L81" s="9">
        <v>0</v>
      </c>
      <c r="M81" s="9">
        <v>0</v>
      </c>
      <c r="N81" s="9">
        <v>0</v>
      </c>
      <c r="O81" s="9">
        <f>J81+K81</f>
        <v>6766.1900000000005</v>
      </c>
    </row>
    <row r="82" spans="1:15" x14ac:dyDescent="0.35">
      <c r="A82" s="10" t="s">
        <v>147</v>
      </c>
      <c r="B82" s="12">
        <v>44641</v>
      </c>
      <c r="C82" s="12">
        <v>44644</v>
      </c>
      <c r="D82" s="12">
        <v>44645</v>
      </c>
      <c r="E82" s="10" t="s">
        <v>50</v>
      </c>
      <c r="F82" s="10" t="s">
        <v>20</v>
      </c>
      <c r="G82" s="13" t="s">
        <v>21</v>
      </c>
      <c r="H82" s="10" t="s">
        <v>28</v>
      </c>
      <c r="I82" s="12" t="s">
        <v>86</v>
      </c>
      <c r="J82" s="9">
        <v>1520</v>
      </c>
      <c r="K82" s="9">
        <f>3034.23+3035.96</f>
        <v>6070.1900000000005</v>
      </c>
      <c r="L82" s="9">
        <v>0</v>
      </c>
      <c r="M82" s="9">
        <v>0</v>
      </c>
      <c r="N82" s="9">
        <v>0</v>
      </c>
      <c r="O82" s="9">
        <f>J82+K82</f>
        <v>7590.1900000000005</v>
      </c>
    </row>
    <row r="83" spans="1:15" hidden="1" x14ac:dyDescent="0.35">
      <c r="A83" s="10" t="s">
        <v>148</v>
      </c>
      <c r="B83" s="12" t="s">
        <v>17</v>
      </c>
      <c r="C83" s="13" t="s">
        <v>17</v>
      </c>
      <c r="D83" s="13" t="s">
        <v>17</v>
      </c>
      <c r="E83" s="13" t="s">
        <v>17</v>
      </c>
      <c r="F83" s="13" t="s">
        <v>17</v>
      </c>
      <c r="G83" s="13" t="s">
        <v>17</v>
      </c>
      <c r="H83" s="13" t="s">
        <v>17</v>
      </c>
      <c r="I83" s="13" t="s">
        <v>17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</row>
    <row r="84" spans="1:15" x14ac:dyDescent="0.35">
      <c r="A84" s="10" t="s">
        <v>149</v>
      </c>
      <c r="B84" s="12">
        <v>44641</v>
      </c>
      <c r="C84" s="12">
        <v>44662</v>
      </c>
      <c r="D84" s="12">
        <v>44664</v>
      </c>
      <c r="E84" s="10" t="s">
        <v>46</v>
      </c>
      <c r="F84" s="10" t="s">
        <v>20</v>
      </c>
      <c r="G84" s="13" t="s">
        <v>21</v>
      </c>
      <c r="H84" s="10" t="s">
        <v>28</v>
      </c>
      <c r="I84" s="13" t="s">
        <v>150</v>
      </c>
      <c r="J84" s="9">
        <v>1400</v>
      </c>
      <c r="K84" s="9">
        <f>1470.23+1040.37</f>
        <v>2510.6</v>
      </c>
      <c r="L84" s="9">
        <v>0</v>
      </c>
      <c r="M84" s="9">
        <v>0</v>
      </c>
      <c r="N84" s="9">
        <v>0</v>
      </c>
      <c r="O84" s="9">
        <f>J84+K84</f>
        <v>3910.6</v>
      </c>
    </row>
    <row r="85" spans="1:15" x14ac:dyDescent="0.35">
      <c r="A85" s="10" t="s">
        <v>151</v>
      </c>
      <c r="B85" s="12">
        <v>44641</v>
      </c>
      <c r="C85" s="12">
        <v>44662</v>
      </c>
      <c r="D85" s="12">
        <v>44664</v>
      </c>
      <c r="E85" s="10" t="s">
        <v>141</v>
      </c>
      <c r="F85" s="10" t="s">
        <v>20</v>
      </c>
      <c r="G85" s="13" t="s">
        <v>21</v>
      </c>
      <c r="H85" s="10" t="s">
        <v>28</v>
      </c>
      <c r="I85" s="13" t="s">
        <v>150</v>
      </c>
      <c r="J85" s="9">
        <v>1400</v>
      </c>
      <c r="K85" s="9">
        <f>1154.23+1042.37</f>
        <v>2196.6</v>
      </c>
      <c r="L85" s="9">
        <v>0</v>
      </c>
      <c r="M85" s="9">
        <v>0</v>
      </c>
      <c r="N85" s="9">
        <v>0</v>
      </c>
      <c r="O85" s="9">
        <f>J85+K85</f>
        <v>3596.6</v>
      </c>
    </row>
    <row r="86" spans="1:15" x14ac:dyDescent="0.35">
      <c r="A86" s="10" t="s">
        <v>152</v>
      </c>
      <c r="B86" s="12">
        <v>44642</v>
      </c>
      <c r="C86" s="12">
        <v>44644</v>
      </c>
      <c r="D86" s="12">
        <v>44645</v>
      </c>
      <c r="E86" s="10" t="s">
        <v>27</v>
      </c>
      <c r="F86" s="10" t="s">
        <v>20</v>
      </c>
      <c r="G86" s="13" t="s">
        <v>21</v>
      </c>
      <c r="H86" s="10" t="s">
        <v>28</v>
      </c>
      <c r="I86" s="13" t="s">
        <v>100</v>
      </c>
      <c r="J86" s="9">
        <v>1400</v>
      </c>
      <c r="K86" s="9">
        <f>3034.23+3035.96</f>
        <v>6070.1900000000005</v>
      </c>
      <c r="L86" s="9">
        <v>0</v>
      </c>
      <c r="M86" s="9">
        <v>0</v>
      </c>
      <c r="N86" s="9">
        <v>0</v>
      </c>
      <c r="O86" s="9">
        <f>J86+K86</f>
        <v>7470.1900000000005</v>
      </c>
    </row>
    <row r="87" spans="1:15" x14ac:dyDescent="0.35">
      <c r="A87" s="10" t="s">
        <v>153</v>
      </c>
      <c r="B87" s="12">
        <v>44642</v>
      </c>
      <c r="C87" s="12">
        <v>44644</v>
      </c>
      <c r="D87" s="12">
        <v>44645</v>
      </c>
      <c r="E87" s="28" t="s">
        <v>55</v>
      </c>
      <c r="F87" s="10" t="s">
        <v>20</v>
      </c>
      <c r="G87" s="13" t="s">
        <v>21</v>
      </c>
      <c r="H87" s="10" t="s">
        <v>28</v>
      </c>
      <c r="I87" s="13" t="s">
        <v>100</v>
      </c>
      <c r="J87" s="9">
        <v>1400</v>
      </c>
      <c r="K87" s="9">
        <f>3034.23+3035.96</f>
        <v>6070.1900000000005</v>
      </c>
      <c r="L87" s="9">
        <v>0</v>
      </c>
      <c r="M87" s="9">
        <v>0</v>
      </c>
      <c r="N87" s="9">
        <v>0</v>
      </c>
      <c r="O87" s="9">
        <f>J87+K87</f>
        <v>7470.1900000000005</v>
      </c>
    </row>
    <row r="88" spans="1:15" hidden="1" x14ac:dyDescent="0.35">
      <c r="A88" s="10" t="s">
        <v>154</v>
      </c>
      <c r="B88" s="12" t="s">
        <v>17</v>
      </c>
      <c r="C88" s="13" t="s">
        <v>17</v>
      </c>
      <c r="D88" s="13" t="s">
        <v>17</v>
      </c>
      <c r="E88" s="13" t="s">
        <v>17</v>
      </c>
      <c r="F88" s="13" t="s">
        <v>17</v>
      </c>
      <c r="G88" s="13" t="s">
        <v>17</v>
      </c>
      <c r="H88" s="13" t="s">
        <v>17</v>
      </c>
      <c r="I88" s="13" t="s">
        <v>17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</row>
    <row r="89" spans="1:15" hidden="1" x14ac:dyDescent="0.35">
      <c r="A89" s="10" t="s">
        <v>155</v>
      </c>
      <c r="B89" s="12" t="s">
        <v>17</v>
      </c>
      <c r="C89" s="13" t="s">
        <v>17</v>
      </c>
      <c r="D89" s="13" t="s">
        <v>17</v>
      </c>
      <c r="E89" s="13" t="s">
        <v>17</v>
      </c>
      <c r="F89" s="13" t="s">
        <v>17</v>
      </c>
      <c r="G89" s="13" t="s">
        <v>17</v>
      </c>
      <c r="H89" s="13" t="s">
        <v>17</v>
      </c>
      <c r="I89" s="13" t="s">
        <v>17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</row>
    <row r="90" spans="1:15" hidden="1" x14ac:dyDescent="0.35">
      <c r="A90" s="10" t="s">
        <v>156</v>
      </c>
      <c r="B90" s="12" t="s">
        <v>17</v>
      </c>
      <c r="C90" s="13" t="s">
        <v>17</v>
      </c>
      <c r="D90" s="13" t="s">
        <v>17</v>
      </c>
      <c r="E90" s="13" t="s">
        <v>17</v>
      </c>
      <c r="F90" s="13" t="s">
        <v>17</v>
      </c>
      <c r="G90" s="13" t="s">
        <v>17</v>
      </c>
      <c r="H90" s="13" t="s">
        <v>17</v>
      </c>
      <c r="I90" s="13" t="s">
        <v>17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</row>
    <row r="91" spans="1:15" x14ac:dyDescent="0.35">
      <c r="A91" s="10" t="s">
        <v>157</v>
      </c>
      <c r="B91" s="12">
        <v>44642</v>
      </c>
      <c r="C91" s="12">
        <v>44650</v>
      </c>
      <c r="D91" s="12">
        <v>44650</v>
      </c>
      <c r="E91" s="28" t="s">
        <v>27</v>
      </c>
      <c r="F91" s="10" t="s">
        <v>20</v>
      </c>
      <c r="G91" s="13" t="s">
        <v>21</v>
      </c>
      <c r="H91" s="10" t="s">
        <v>28</v>
      </c>
      <c r="I91" s="13" t="s">
        <v>29</v>
      </c>
      <c r="J91" s="9">
        <v>1030</v>
      </c>
      <c r="K91" s="9">
        <f>2052.23+2051.55</f>
        <v>4103.7800000000007</v>
      </c>
      <c r="L91" s="9">
        <v>0</v>
      </c>
      <c r="M91" s="9">
        <v>0</v>
      </c>
      <c r="N91" s="9">
        <v>0</v>
      </c>
      <c r="O91" s="9">
        <f>J91+K91</f>
        <v>5133.7800000000007</v>
      </c>
    </row>
    <row r="92" spans="1:15" x14ac:dyDescent="0.35">
      <c r="A92" s="10" t="s">
        <v>158</v>
      </c>
      <c r="B92" s="12">
        <v>44643</v>
      </c>
      <c r="C92" s="12">
        <v>44649</v>
      </c>
      <c r="D92" s="12">
        <v>44651</v>
      </c>
      <c r="E92" s="28" t="s">
        <v>114</v>
      </c>
      <c r="F92" s="10" t="s">
        <v>20</v>
      </c>
      <c r="G92" s="13" t="s">
        <v>21</v>
      </c>
      <c r="H92" s="10" t="s">
        <v>28</v>
      </c>
      <c r="I92" s="13" t="s">
        <v>159</v>
      </c>
      <c r="J92" s="9">
        <v>1750</v>
      </c>
      <c r="K92" s="9">
        <f>1707.23+1131.23</f>
        <v>2838.46</v>
      </c>
      <c r="L92" s="9">
        <v>0</v>
      </c>
      <c r="M92" s="9">
        <v>0</v>
      </c>
      <c r="N92" s="9">
        <v>0</v>
      </c>
      <c r="O92" s="9">
        <f>J92+K92</f>
        <v>4588.46</v>
      </c>
    </row>
    <row r="93" spans="1:15" x14ac:dyDescent="0.35">
      <c r="A93" s="10" t="s">
        <v>160</v>
      </c>
      <c r="B93" s="12">
        <v>44643</v>
      </c>
      <c r="C93" s="12">
        <v>44649</v>
      </c>
      <c r="D93" s="12">
        <v>44649</v>
      </c>
      <c r="E93" s="28" t="s">
        <v>50</v>
      </c>
      <c r="F93" s="10" t="s">
        <v>20</v>
      </c>
      <c r="G93" s="13" t="s">
        <v>21</v>
      </c>
      <c r="H93" s="10" t="s">
        <v>28</v>
      </c>
      <c r="I93" s="13" t="s">
        <v>122</v>
      </c>
      <c r="J93" s="9">
        <v>1140</v>
      </c>
      <c r="K93" s="9">
        <f>2233.23+2230.67</f>
        <v>4463.8999999999996</v>
      </c>
      <c r="L93" s="9">
        <v>0</v>
      </c>
      <c r="M93" s="9">
        <v>0</v>
      </c>
      <c r="N93" s="9">
        <v>0</v>
      </c>
      <c r="O93" s="9">
        <f>J93+K93</f>
        <v>5603.9</v>
      </c>
    </row>
    <row r="94" spans="1:15" x14ac:dyDescent="0.35">
      <c r="A94" s="10" t="s">
        <v>161</v>
      </c>
      <c r="B94" s="12">
        <v>44644</v>
      </c>
      <c r="C94" s="12">
        <v>44663</v>
      </c>
      <c r="D94" s="12">
        <v>44663</v>
      </c>
      <c r="E94" s="28" t="s">
        <v>162</v>
      </c>
      <c r="F94" s="10" t="s">
        <v>20</v>
      </c>
      <c r="G94" s="13" t="s">
        <v>21</v>
      </c>
      <c r="H94" s="10" t="s">
        <v>28</v>
      </c>
      <c r="I94" s="13" t="s">
        <v>163</v>
      </c>
      <c r="J94" s="9">
        <v>780</v>
      </c>
      <c r="K94" s="9">
        <f>1234.23+2435.96</f>
        <v>3670.19</v>
      </c>
      <c r="L94" s="9">
        <v>0</v>
      </c>
      <c r="M94" s="9">
        <v>0</v>
      </c>
      <c r="N94" s="9">
        <v>0</v>
      </c>
      <c r="O94" s="9">
        <f>J94+K94</f>
        <v>4450.1900000000005</v>
      </c>
    </row>
    <row r="95" spans="1:15" hidden="1" x14ac:dyDescent="0.35">
      <c r="A95" s="10" t="s">
        <v>164</v>
      </c>
      <c r="B95" s="12" t="s">
        <v>17</v>
      </c>
      <c r="C95" s="10" t="s">
        <v>17</v>
      </c>
      <c r="D95" s="10" t="s">
        <v>17</v>
      </c>
      <c r="E95" s="10" t="s">
        <v>17</v>
      </c>
      <c r="F95" s="10" t="s">
        <v>17</v>
      </c>
      <c r="G95" s="10" t="s">
        <v>17</v>
      </c>
      <c r="H95" s="10" t="s">
        <v>17</v>
      </c>
      <c r="I95" s="10" t="s">
        <v>17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</row>
    <row r="96" spans="1:15" hidden="1" x14ac:dyDescent="0.35">
      <c r="A96" s="10" t="s">
        <v>165</v>
      </c>
      <c r="B96" s="12" t="s">
        <v>17</v>
      </c>
      <c r="C96" s="10" t="s">
        <v>17</v>
      </c>
      <c r="D96" s="10" t="s">
        <v>17</v>
      </c>
      <c r="E96" s="10" t="s">
        <v>17</v>
      </c>
      <c r="F96" s="10" t="s">
        <v>17</v>
      </c>
      <c r="G96" s="10" t="s">
        <v>17</v>
      </c>
      <c r="H96" s="10" t="s">
        <v>17</v>
      </c>
      <c r="I96" s="10" t="s">
        <v>17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</row>
    <row r="97" spans="1:15" hidden="1" x14ac:dyDescent="0.35">
      <c r="A97" s="10" t="s">
        <v>166</v>
      </c>
      <c r="B97" s="12" t="s">
        <v>17</v>
      </c>
      <c r="C97" s="10" t="s">
        <v>17</v>
      </c>
      <c r="D97" s="10" t="s">
        <v>17</v>
      </c>
      <c r="E97" s="10" t="s">
        <v>17</v>
      </c>
      <c r="F97" s="10" t="s">
        <v>17</v>
      </c>
      <c r="G97" s="10" t="s">
        <v>17</v>
      </c>
      <c r="H97" s="10" t="s">
        <v>17</v>
      </c>
      <c r="I97" s="12" t="s">
        <v>17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</row>
    <row r="98" spans="1:15" hidden="1" x14ac:dyDescent="0.35">
      <c r="A98" s="10" t="s">
        <v>167</v>
      </c>
      <c r="B98" s="12" t="s">
        <v>17</v>
      </c>
      <c r="C98" s="10" t="s">
        <v>17</v>
      </c>
      <c r="D98" s="10" t="s">
        <v>17</v>
      </c>
      <c r="E98" s="10" t="s">
        <v>17</v>
      </c>
      <c r="F98" s="10" t="s">
        <v>17</v>
      </c>
      <c r="G98" s="10" t="s">
        <v>17</v>
      </c>
      <c r="H98" s="10" t="s">
        <v>17</v>
      </c>
      <c r="I98" s="12" t="s">
        <v>17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</row>
    <row r="99" spans="1:15" hidden="1" x14ac:dyDescent="0.35">
      <c r="A99" s="10" t="s">
        <v>168</v>
      </c>
      <c r="B99" s="12" t="s">
        <v>17</v>
      </c>
      <c r="C99" s="10" t="s">
        <v>17</v>
      </c>
      <c r="D99" s="10" t="s">
        <v>17</v>
      </c>
      <c r="E99" s="10" t="s">
        <v>17</v>
      </c>
      <c r="F99" s="10" t="s">
        <v>17</v>
      </c>
      <c r="G99" s="10" t="s">
        <v>17</v>
      </c>
      <c r="H99" s="10" t="s">
        <v>17</v>
      </c>
      <c r="I99" s="12" t="s">
        <v>17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</row>
    <row r="100" spans="1:15" x14ac:dyDescent="0.35">
      <c r="A100" s="10" t="s">
        <v>169</v>
      </c>
      <c r="B100" s="12">
        <v>44650</v>
      </c>
      <c r="C100" s="12">
        <v>44650</v>
      </c>
      <c r="D100" s="12">
        <v>44650</v>
      </c>
      <c r="E100" s="10" t="s">
        <v>46</v>
      </c>
      <c r="F100" s="10" t="s">
        <v>20</v>
      </c>
      <c r="G100" s="13" t="s">
        <v>21</v>
      </c>
      <c r="H100" s="10" t="s">
        <v>131</v>
      </c>
      <c r="I100" s="12" t="s">
        <v>28</v>
      </c>
      <c r="J100" s="9">
        <v>0</v>
      </c>
      <c r="K100" s="9">
        <v>2158.69</v>
      </c>
      <c r="L100" s="9">
        <v>0</v>
      </c>
      <c r="M100" s="9">
        <v>0</v>
      </c>
      <c r="N100" s="9">
        <v>0</v>
      </c>
      <c r="O100" s="9">
        <f>K100</f>
        <v>2158.69</v>
      </c>
    </row>
    <row r="101" spans="1:15" x14ac:dyDescent="0.35">
      <c r="A101" s="10" t="s">
        <v>170</v>
      </c>
      <c r="B101" s="12">
        <v>44651</v>
      </c>
      <c r="C101" s="12">
        <v>44650</v>
      </c>
      <c r="D101" s="12">
        <v>44650</v>
      </c>
      <c r="E101" s="10" t="s">
        <v>50</v>
      </c>
      <c r="F101" s="10" t="s">
        <v>20</v>
      </c>
      <c r="G101" s="13" t="s">
        <v>21</v>
      </c>
      <c r="H101" s="10" t="s">
        <v>131</v>
      </c>
      <c r="I101" s="12" t="s">
        <v>28</v>
      </c>
      <c r="J101" s="9">
        <v>0</v>
      </c>
      <c r="K101" s="9">
        <v>2158.9699999999998</v>
      </c>
      <c r="L101" s="9">
        <v>0</v>
      </c>
      <c r="M101" s="9">
        <v>0</v>
      </c>
      <c r="N101" s="9">
        <v>0</v>
      </c>
      <c r="O101" s="9">
        <f>K101</f>
        <v>2158.9699999999998</v>
      </c>
    </row>
    <row r="102" spans="1:15" x14ac:dyDescent="0.35">
      <c r="A102" s="10" t="s">
        <v>171</v>
      </c>
      <c r="B102" s="12">
        <v>44656</v>
      </c>
      <c r="C102" s="12">
        <v>44658</v>
      </c>
      <c r="D102" s="12">
        <v>44660</v>
      </c>
      <c r="E102" s="10" t="s">
        <v>46</v>
      </c>
      <c r="F102" s="10" t="s">
        <v>20</v>
      </c>
      <c r="G102" s="13" t="s">
        <v>21</v>
      </c>
      <c r="H102" s="10" t="s">
        <v>28</v>
      </c>
      <c r="I102" s="12" t="s">
        <v>172</v>
      </c>
      <c r="J102" s="9">
        <v>1400</v>
      </c>
      <c r="K102" s="9">
        <v>5267.96</v>
      </c>
      <c r="L102" s="9">
        <v>0</v>
      </c>
      <c r="M102" s="9">
        <v>0</v>
      </c>
      <c r="N102" s="9">
        <v>0</v>
      </c>
      <c r="O102" s="9">
        <v>6667.96</v>
      </c>
    </row>
    <row r="103" spans="1:15" x14ac:dyDescent="0.35">
      <c r="A103" s="10" t="s">
        <v>173</v>
      </c>
      <c r="B103" s="12">
        <v>44656</v>
      </c>
      <c r="C103" s="12">
        <v>44657</v>
      </c>
      <c r="D103" s="12">
        <v>44657</v>
      </c>
      <c r="E103" s="10" t="s">
        <v>46</v>
      </c>
      <c r="F103" s="10" t="s">
        <v>20</v>
      </c>
      <c r="G103" s="13" t="s">
        <v>21</v>
      </c>
      <c r="H103" s="10" t="s">
        <v>28</v>
      </c>
      <c r="I103" s="12" t="s">
        <v>67</v>
      </c>
      <c r="J103" s="9">
        <v>780</v>
      </c>
      <c r="K103" s="9">
        <v>4870.1899999999996</v>
      </c>
      <c r="L103" s="9">
        <v>0</v>
      </c>
      <c r="M103" s="9">
        <v>0</v>
      </c>
      <c r="N103" s="9">
        <v>0</v>
      </c>
      <c r="O103" s="9">
        <v>5650.19</v>
      </c>
    </row>
    <row r="104" spans="1:15" x14ac:dyDescent="0.35">
      <c r="A104" s="10" t="s">
        <v>174</v>
      </c>
      <c r="B104" s="12">
        <v>44657</v>
      </c>
      <c r="C104" s="12">
        <v>44658</v>
      </c>
      <c r="D104" s="12">
        <v>44660</v>
      </c>
      <c r="E104" s="10" t="s">
        <v>50</v>
      </c>
      <c r="F104" s="10" t="s">
        <v>20</v>
      </c>
      <c r="G104" s="13" t="s">
        <v>21</v>
      </c>
      <c r="H104" s="10" t="s">
        <v>28</v>
      </c>
      <c r="I104" s="12" t="s">
        <v>172</v>
      </c>
      <c r="J104" s="9">
        <v>1560</v>
      </c>
      <c r="K104" s="9">
        <v>5425.94</v>
      </c>
      <c r="L104" s="9">
        <v>0</v>
      </c>
      <c r="M104" s="9">
        <v>0</v>
      </c>
      <c r="N104" s="9">
        <v>0</v>
      </c>
      <c r="O104" s="9">
        <v>6985.94</v>
      </c>
    </row>
    <row r="105" spans="1:15" x14ac:dyDescent="0.35">
      <c r="A105" s="10" t="s">
        <v>175</v>
      </c>
      <c r="B105" s="12">
        <v>44658</v>
      </c>
      <c r="C105" s="12">
        <v>44658</v>
      </c>
      <c r="D105" s="12">
        <v>44660</v>
      </c>
      <c r="E105" s="10" t="s">
        <v>55</v>
      </c>
      <c r="F105" s="10" t="s">
        <v>20</v>
      </c>
      <c r="G105" s="13" t="s">
        <v>21</v>
      </c>
      <c r="H105" s="10" t="s">
        <v>28</v>
      </c>
      <c r="I105" s="12" t="s">
        <v>172</v>
      </c>
      <c r="J105" s="9">
        <v>1400</v>
      </c>
      <c r="K105" s="9">
        <v>4655.95</v>
      </c>
      <c r="L105" s="9">
        <v>0</v>
      </c>
      <c r="M105" s="9">
        <v>0</v>
      </c>
      <c r="N105" s="9">
        <v>0</v>
      </c>
      <c r="O105" s="9">
        <v>6055.95</v>
      </c>
    </row>
    <row r="106" spans="1:15" hidden="1" x14ac:dyDescent="0.35">
      <c r="A106" s="10" t="s">
        <v>176</v>
      </c>
      <c r="B106" s="12" t="s">
        <v>17</v>
      </c>
      <c r="C106" s="12" t="s">
        <v>17</v>
      </c>
      <c r="D106" s="12" t="s">
        <v>17</v>
      </c>
      <c r="E106" s="10" t="s">
        <v>17</v>
      </c>
      <c r="F106" s="10" t="s">
        <v>17</v>
      </c>
      <c r="G106" s="10" t="s">
        <v>17</v>
      </c>
      <c r="H106" s="10" t="s">
        <v>17</v>
      </c>
      <c r="I106" s="12" t="s">
        <v>17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</row>
    <row r="107" spans="1:15" x14ac:dyDescent="0.35">
      <c r="A107" s="10" t="s">
        <v>177</v>
      </c>
      <c r="B107" s="12">
        <v>44659</v>
      </c>
      <c r="C107" s="12">
        <v>44684</v>
      </c>
      <c r="D107" s="12">
        <v>44685</v>
      </c>
      <c r="E107" s="10" t="s">
        <v>178</v>
      </c>
      <c r="F107" s="10" t="s">
        <v>20</v>
      </c>
      <c r="G107" s="13" t="s">
        <v>21</v>
      </c>
      <c r="H107" s="10" t="s">
        <v>28</v>
      </c>
      <c r="I107" s="12" t="s">
        <v>86</v>
      </c>
      <c r="J107" s="9">
        <v>1170</v>
      </c>
      <c r="K107" s="9">
        <v>1544.04</v>
      </c>
      <c r="L107" s="9">
        <v>0</v>
      </c>
      <c r="M107" s="9">
        <v>0</v>
      </c>
      <c r="N107" s="9">
        <v>0</v>
      </c>
      <c r="O107" s="9">
        <v>2714.04</v>
      </c>
    </row>
    <row r="108" spans="1:15" x14ac:dyDescent="0.35">
      <c r="A108" s="10" t="s">
        <v>179</v>
      </c>
      <c r="B108" s="12">
        <v>44662</v>
      </c>
      <c r="C108" s="12">
        <v>44680</v>
      </c>
      <c r="D108" s="12">
        <v>44688</v>
      </c>
      <c r="E108" s="10" t="s">
        <v>180</v>
      </c>
      <c r="F108" s="10" t="s">
        <v>20</v>
      </c>
      <c r="G108" s="10" t="s">
        <v>42</v>
      </c>
      <c r="H108" s="10" t="s">
        <v>22</v>
      </c>
      <c r="I108" s="12" t="s">
        <v>181</v>
      </c>
      <c r="J108" s="9">
        <v>10162.5</v>
      </c>
      <c r="K108" s="9">
        <v>15972.76</v>
      </c>
      <c r="L108" s="9">
        <v>10365.25</v>
      </c>
      <c r="M108" s="9">
        <v>0</v>
      </c>
      <c r="N108" s="9">
        <v>403.29</v>
      </c>
      <c r="O108" s="9">
        <v>26741.3</v>
      </c>
    </row>
    <row r="109" spans="1:15" hidden="1" x14ac:dyDescent="0.35">
      <c r="A109" s="10" t="s">
        <v>182</v>
      </c>
      <c r="B109" s="12" t="s">
        <v>17</v>
      </c>
      <c r="C109" s="10" t="s">
        <v>17</v>
      </c>
      <c r="D109" s="10" t="s">
        <v>17</v>
      </c>
      <c r="E109" s="10" t="s">
        <v>17</v>
      </c>
      <c r="F109" s="10" t="s">
        <v>17</v>
      </c>
      <c r="G109" s="10" t="s">
        <v>17</v>
      </c>
      <c r="H109" s="10" t="s">
        <v>17</v>
      </c>
      <c r="I109" s="10" t="s">
        <v>17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</row>
    <row r="110" spans="1:15" x14ac:dyDescent="0.35">
      <c r="A110" s="10" t="s">
        <v>183</v>
      </c>
      <c r="B110" s="12">
        <v>44664</v>
      </c>
      <c r="C110" s="12">
        <v>44664</v>
      </c>
      <c r="D110" s="12">
        <v>44664</v>
      </c>
      <c r="E110" s="10" t="s">
        <v>46</v>
      </c>
      <c r="F110" s="10" t="s">
        <v>20</v>
      </c>
      <c r="G110" s="13" t="s">
        <v>21</v>
      </c>
      <c r="H110" s="10" t="s">
        <v>184</v>
      </c>
      <c r="I110" s="12" t="s">
        <v>28</v>
      </c>
      <c r="J110" s="9">
        <v>0</v>
      </c>
      <c r="K110" s="9">
        <v>2860.22</v>
      </c>
      <c r="L110" s="9">
        <v>0</v>
      </c>
      <c r="M110" s="9">
        <v>0</v>
      </c>
      <c r="N110" s="9">
        <v>0</v>
      </c>
      <c r="O110" s="9">
        <v>2860.22</v>
      </c>
    </row>
    <row r="111" spans="1:15" x14ac:dyDescent="0.35">
      <c r="A111" s="10" t="s">
        <v>185</v>
      </c>
      <c r="B111" s="12">
        <v>44664</v>
      </c>
      <c r="C111" s="12">
        <v>44664</v>
      </c>
      <c r="D111" s="12">
        <v>44664</v>
      </c>
      <c r="E111" s="10" t="s">
        <v>141</v>
      </c>
      <c r="F111" s="10" t="s">
        <v>20</v>
      </c>
      <c r="G111" s="13" t="s">
        <v>21</v>
      </c>
      <c r="H111" s="10" t="s">
        <v>184</v>
      </c>
      <c r="I111" s="12" t="s">
        <v>28</v>
      </c>
      <c r="J111" s="9">
        <v>0</v>
      </c>
      <c r="K111" s="9">
        <v>3012.22</v>
      </c>
      <c r="L111" s="9">
        <v>0</v>
      </c>
      <c r="M111" s="9">
        <v>0</v>
      </c>
      <c r="N111" s="9">
        <v>0</v>
      </c>
      <c r="O111" s="9">
        <v>3012.22</v>
      </c>
    </row>
    <row r="112" spans="1:15" hidden="1" x14ac:dyDescent="0.35">
      <c r="A112" s="10" t="s">
        <v>186</v>
      </c>
      <c r="B112" s="12" t="s">
        <v>17</v>
      </c>
      <c r="C112" s="10" t="s">
        <v>17</v>
      </c>
      <c r="D112" s="10" t="s">
        <v>17</v>
      </c>
      <c r="E112" s="10" t="s">
        <v>17</v>
      </c>
      <c r="F112" s="10" t="s">
        <v>17</v>
      </c>
      <c r="G112" s="10" t="s">
        <v>17</v>
      </c>
      <c r="H112" s="10" t="s">
        <v>17</v>
      </c>
      <c r="I112" s="10" t="s">
        <v>17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</row>
    <row r="113" spans="1:15" hidden="1" x14ac:dyDescent="0.35">
      <c r="A113" s="10" t="s">
        <v>187</v>
      </c>
      <c r="B113" s="12" t="s">
        <v>17</v>
      </c>
      <c r="C113" s="10" t="s">
        <v>17</v>
      </c>
      <c r="D113" s="10" t="s">
        <v>17</v>
      </c>
      <c r="E113" s="10" t="s">
        <v>17</v>
      </c>
      <c r="F113" s="10" t="s">
        <v>17</v>
      </c>
      <c r="G113" s="10" t="s">
        <v>17</v>
      </c>
      <c r="H113" s="10" t="s">
        <v>17</v>
      </c>
      <c r="I113" s="10" t="s">
        <v>17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</row>
    <row r="114" spans="1:15" x14ac:dyDescent="0.35">
      <c r="A114" s="10" t="s">
        <v>188</v>
      </c>
      <c r="B114" s="12">
        <v>44665</v>
      </c>
      <c r="C114" s="12">
        <v>44670</v>
      </c>
      <c r="D114" s="12">
        <v>44671</v>
      </c>
      <c r="E114" s="10" t="s">
        <v>46</v>
      </c>
      <c r="F114" s="10" t="s">
        <v>20</v>
      </c>
      <c r="G114" s="13" t="s">
        <v>21</v>
      </c>
      <c r="H114" s="10" t="s">
        <v>28</v>
      </c>
      <c r="I114" s="12" t="s">
        <v>189</v>
      </c>
      <c r="J114" s="9">
        <v>1050</v>
      </c>
      <c r="K114" s="9">
        <v>2949.99</v>
      </c>
      <c r="L114" s="9">
        <v>0</v>
      </c>
      <c r="M114" s="9">
        <v>0</v>
      </c>
      <c r="N114" s="9">
        <v>0</v>
      </c>
      <c r="O114" s="9">
        <v>3999.99</v>
      </c>
    </row>
    <row r="115" spans="1:15" x14ac:dyDescent="0.35">
      <c r="A115" s="10" t="s">
        <v>190</v>
      </c>
      <c r="B115" s="12">
        <v>44665</v>
      </c>
      <c r="C115" s="12">
        <v>44669</v>
      </c>
      <c r="D115" s="12">
        <v>44671</v>
      </c>
      <c r="E115" s="10" t="s">
        <v>110</v>
      </c>
      <c r="F115" s="10" t="s">
        <v>20</v>
      </c>
      <c r="G115" s="13" t="s">
        <v>21</v>
      </c>
      <c r="H115" s="10" t="s">
        <v>28</v>
      </c>
      <c r="I115" s="12" t="s">
        <v>189</v>
      </c>
      <c r="J115" s="9">
        <v>1400</v>
      </c>
      <c r="K115" s="9">
        <v>4504.9799999999996</v>
      </c>
      <c r="L115" s="9">
        <v>0</v>
      </c>
      <c r="M115" s="9">
        <v>0</v>
      </c>
      <c r="N115" s="9">
        <v>0</v>
      </c>
      <c r="O115" s="9">
        <v>5904.98</v>
      </c>
    </row>
    <row r="116" spans="1:15" hidden="1" x14ac:dyDescent="0.35">
      <c r="A116" s="10" t="s">
        <v>191</v>
      </c>
      <c r="B116" s="12" t="s">
        <v>17</v>
      </c>
      <c r="C116" s="10" t="s">
        <v>17</v>
      </c>
      <c r="D116" s="10" t="s">
        <v>17</v>
      </c>
      <c r="E116" s="10" t="s">
        <v>17</v>
      </c>
      <c r="F116" s="10" t="s">
        <v>17</v>
      </c>
      <c r="G116" s="10" t="s">
        <v>17</v>
      </c>
      <c r="H116" s="10" t="s">
        <v>17</v>
      </c>
      <c r="I116" s="10" t="s">
        <v>17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</row>
    <row r="117" spans="1:15" x14ac:dyDescent="0.35">
      <c r="A117" s="10" t="s">
        <v>192</v>
      </c>
      <c r="B117" s="12">
        <v>44669</v>
      </c>
      <c r="C117" s="12">
        <v>44684</v>
      </c>
      <c r="D117" s="12">
        <v>44685</v>
      </c>
      <c r="E117" s="10" t="s">
        <v>193</v>
      </c>
      <c r="F117" s="10" t="s">
        <v>20</v>
      </c>
      <c r="G117" s="13" t="s">
        <v>21</v>
      </c>
      <c r="H117" s="10" t="s">
        <v>28</v>
      </c>
      <c r="I117" s="12" t="s">
        <v>86</v>
      </c>
      <c r="J117" s="9">
        <v>1170</v>
      </c>
      <c r="K117" s="9">
        <v>2372.04</v>
      </c>
      <c r="L117" s="9">
        <v>0</v>
      </c>
      <c r="M117" s="9">
        <v>0</v>
      </c>
      <c r="N117" s="9">
        <v>0</v>
      </c>
      <c r="O117" s="9">
        <v>3542.04</v>
      </c>
    </row>
    <row r="118" spans="1:15" x14ac:dyDescent="0.35">
      <c r="A118" s="10" t="s">
        <v>194</v>
      </c>
      <c r="B118" s="12">
        <v>44669</v>
      </c>
      <c r="C118" s="12">
        <v>44684</v>
      </c>
      <c r="D118" s="12">
        <v>44685</v>
      </c>
      <c r="E118" s="10" t="s">
        <v>195</v>
      </c>
      <c r="F118" s="10" t="s">
        <v>20</v>
      </c>
      <c r="G118" s="13" t="s">
        <v>21</v>
      </c>
      <c r="H118" s="10" t="s">
        <v>28</v>
      </c>
      <c r="I118" s="12" t="s">
        <v>86</v>
      </c>
      <c r="J118" s="9">
        <v>1170</v>
      </c>
      <c r="K118" s="9">
        <v>2602.04</v>
      </c>
      <c r="L118" s="9">
        <v>0</v>
      </c>
      <c r="M118" s="9">
        <v>0</v>
      </c>
      <c r="N118" s="9">
        <v>0</v>
      </c>
      <c r="O118" s="9">
        <v>3772.04</v>
      </c>
    </row>
    <row r="119" spans="1:15" hidden="1" x14ac:dyDescent="0.35">
      <c r="A119" s="10" t="s">
        <v>196</v>
      </c>
      <c r="B119" s="12" t="s">
        <v>17</v>
      </c>
      <c r="C119" s="10" t="s">
        <v>17</v>
      </c>
      <c r="D119" s="10" t="s">
        <v>17</v>
      </c>
      <c r="E119" s="10" t="s">
        <v>17</v>
      </c>
      <c r="F119" s="10" t="s">
        <v>17</v>
      </c>
      <c r="G119" s="10" t="s">
        <v>17</v>
      </c>
      <c r="H119" s="10" t="s">
        <v>17</v>
      </c>
      <c r="I119" s="10" t="s">
        <v>17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v>0</v>
      </c>
    </row>
    <row r="120" spans="1:15" hidden="1" x14ac:dyDescent="0.35">
      <c r="A120" s="10" t="s">
        <v>197</v>
      </c>
      <c r="B120" s="12" t="s">
        <v>17</v>
      </c>
      <c r="C120" s="10" t="s">
        <v>17</v>
      </c>
      <c r="D120" s="10" t="s">
        <v>17</v>
      </c>
      <c r="E120" s="10" t="s">
        <v>17</v>
      </c>
      <c r="F120" s="10" t="s">
        <v>17</v>
      </c>
      <c r="G120" s="10" t="s">
        <v>17</v>
      </c>
      <c r="H120" s="10" t="s">
        <v>17</v>
      </c>
      <c r="I120" s="10" t="s">
        <v>17</v>
      </c>
      <c r="J120" s="20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</row>
    <row r="121" spans="1:15" x14ac:dyDescent="0.35">
      <c r="A121" s="10" t="s">
        <v>198</v>
      </c>
      <c r="B121" s="12">
        <v>44670</v>
      </c>
      <c r="C121" s="12">
        <v>44680</v>
      </c>
      <c r="D121" s="12">
        <v>44709</v>
      </c>
      <c r="E121" s="10" t="s">
        <v>180</v>
      </c>
      <c r="F121" s="10" t="s">
        <v>20</v>
      </c>
      <c r="G121" s="10" t="s">
        <v>42</v>
      </c>
      <c r="H121" s="10" t="s">
        <v>28</v>
      </c>
      <c r="I121" s="12" t="s">
        <v>199</v>
      </c>
      <c r="J121" s="9">
        <v>0</v>
      </c>
      <c r="K121" s="9">
        <v>1556.21</v>
      </c>
      <c r="L121" s="9">
        <v>0</v>
      </c>
      <c r="M121" s="9">
        <v>0</v>
      </c>
      <c r="N121" s="9">
        <v>994.55</v>
      </c>
      <c r="O121" s="9">
        <v>2550.7600000000002</v>
      </c>
    </row>
    <row r="122" spans="1:15" x14ac:dyDescent="0.35">
      <c r="A122" s="10" t="s">
        <v>200</v>
      </c>
      <c r="B122" s="12">
        <v>44671</v>
      </c>
      <c r="C122" s="12">
        <v>44677</v>
      </c>
      <c r="D122" s="12">
        <v>44680</v>
      </c>
      <c r="E122" s="10" t="s">
        <v>193</v>
      </c>
      <c r="F122" s="10" t="s">
        <v>20</v>
      </c>
      <c r="G122" s="13" t="s">
        <v>21</v>
      </c>
      <c r="H122" s="10" t="s">
        <v>28</v>
      </c>
      <c r="I122" s="12" t="s">
        <v>201</v>
      </c>
      <c r="J122" s="9">
        <v>2730</v>
      </c>
      <c r="K122" s="9">
        <v>2347.75</v>
      </c>
      <c r="L122" s="9">
        <v>0</v>
      </c>
      <c r="M122" s="9">
        <v>0</v>
      </c>
      <c r="N122" s="9">
        <v>0</v>
      </c>
      <c r="O122" s="9">
        <v>5077.75</v>
      </c>
    </row>
    <row r="123" spans="1:15" x14ac:dyDescent="0.35">
      <c r="A123" s="10" t="s">
        <v>202</v>
      </c>
      <c r="B123" s="12">
        <v>44671</v>
      </c>
      <c r="C123" s="12">
        <v>44677</v>
      </c>
      <c r="D123" s="12">
        <v>44680</v>
      </c>
      <c r="E123" s="10" t="s">
        <v>195</v>
      </c>
      <c r="F123" s="10" t="s">
        <v>20</v>
      </c>
      <c r="G123" s="13" t="s">
        <v>21</v>
      </c>
      <c r="H123" s="10" t="s">
        <v>28</v>
      </c>
      <c r="I123" s="12" t="s">
        <v>201</v>
      </c>
      <c r="J123" s="9">
        <v>2730</v>
      </c>
      <c r="K123" s="9">
        <v>2347.75</v>
      </c>
      <c r="L123" s="9">
        <v>0</v>
      </c>
      <c r="M123" s="9">
        <v>0</v>
      </c>
      <c r="N123" s="9">
        <v>0</v>
      </c>
      <c r="O123" s="9">
        <v>5077.75</v>
      </c>
    </row>
    <row r="124" spans="1:15" x14ac:dyDescent="0.35">
      <c r="A124" s="10" t="s">
        <v>203</v>
      </c>
      <c r="B124" s="12">
        <v>44671</v>
      </c>
      <c r="C124" s="12">
        <v>44677</v>
      </c>
      <c r="D124" s="12">
        <v>44679</v>
      </c>
      <c r="E124" s="10" t="s">
        <v>204</v>
      </c>
      <c r="F124" s="10" t="s">
        <v>20</v>
      </c>
      <c r="G124" s="13" t="s">
        <v>21</v>
      </c>
      <c r="H124" s="10" t="s">
        <v>28</v>
      </c>
      <c r="I124" s="12" t="s">
        <v>201</v>
      </c>
      <c r="J124" s="9">
        <v>2340</v>
      </c>
      <c r="K124" s="9">
        <v>2524</v>
      </c>
      <c r="L124" s="9">
        <v>0</v>
      </c>
      <c r="M124" s="9">
        <v>0</v>
      </c>
      <c r="N124" s="9">
        <v>0</v>
      </c>
      <c r="O124" s="9">
        <v>4864.22</v>
      </c>
    </row>
    <row r="125" spans="1:15" x14ac:dyDescent="0.35">
      <c r="A125" s="10" t="s">
        <v>205</v>
      </c>
      <c r="B125" s="12">
        <v>44671</v>
      </c>
      <c r="C125" s="12">
        <v>44679</v>
      </c>
      <c r="D125" s="12">
        <v>44680</v>
      </c>
      <c r="E125" s="10" t="s">
        <v>50</v>
      </c>
      <c r="F125" s="10" t="s">
        <v>20</v>
      </c>
      <c r="G125" s="13" t="s">
        <v>21</v>
      </c>
      <c r="H125" s="10" t="s">
        <v>28</v>
      </c>
      <c r="I125" s="12" t="s">
        <v>206</v>
      </c>
      <c r="J125" s="9">
        <v>1040</v>
      </c>
      <c r="K125" s="9">
        <v>4495.33</v>
      </c>
      <c r="L125" s="9">
        <v>0</v>
      </c>
      <c r="M125" s="9">
        <v>0</v>
      </c>
      <c r="N125" s="9">
        <v>0</v>
      </c>
      <c r="O125" s="9">
        <v>5535.33</v>
      </c>
    </row>
    <row r="126" spans="1:15" x14ac:dyDescent="0.35">
      <c r="A126" s="10" t="s">
        <v>207</v>
      </c>
      <c r="B126" s="12">
        <v>44671</v>
      </c>
      <c r="C126" s="12">
        <v>44681</v>
      </c>
      <c r="D126" s="12">
        <v>44688</v>
      </c>
      <c r="E126" s="10" t="s">
        <v>27</v>
      </c>
      <c r="F126" s="10" t="s">
        <v>20</v>
      </c>
      <c r="G126" s="10" t="s">
        <v>42</v>
      </c>
      <c r="H126" s="10" t="s">
        <v>28</v>
      </c>
      <c r="I126" s="12" t="s">
        <v>208</v>
      </c>
      <c r="J126" s="9">
        <v>8119.48</v>
      </c>
      <c r="K126" s="9">
        <v>8045.64</v>
      </c>
      <c r="L126" s="9">
        <v>6811.2</v>
      </c>
      <c r="M126" s="9">
        <v>0</v>
      </c>
      <c r="N126" s="9">
        <v>541.95000000000005</v>
      </c>
      <c r="O126" s="9">
        <v>23518.27</v>
      </c>
    </row>
    <row r="127" spans="1:15" x14ac:dyDescent="0.35">
      <c r="A127" s="10" t="s">
        <v>209</v>
      </c>
      <c r="B127" s="12">
        <v>44671</v>
      </c>
      <c r="C127" s="12">
        <v>44679</v>
      </c>
      <c r="D127" s="12">
        <v>44680</v>
      </c>
      <c r="E127" s="10" t="s">
        <v>55</v>
      </c>
      <c r="F127" s="10" t="s">
        <v>20</v>
      </c>
      <c r="G127" s="13" t="s">
        <v>21</v>
      </c>
      <c r="H127" s="10" t="s">
        <v>28</v>
      </c>
      <c r="I127" s="12" t="s">
        <v>206</v>
      </c>
      <c r="J127" s="9">
        <v>1050</v>
      </c>
      <c r="K127" s="9">
        <v>4859.46</v>
      </c>
      <c r="L127" s="9">
        <v>0</v>
      </c>
      <c r="M127" s="9">
        <v>0</v>
      </c>
      <c r="N127" s="9">
        <v>0</v>
      </c>
      <c r="O127" s="9">
        <v>5909.46</v>
      </c>
    </row>
    <row r="128" spans="1:15" hidden="1" x14ac:dyDescent="0.35">
      <c r="A128" s="10" t="s">
        <v>210</v>
      </c>
      <c r="B128" s="12" t="s">
        <v>17</v>
      </c>
      <c r="C128" s="10" t="s">
        <v>17</v>
      </c>
      <c r="D128" s="10" t="s">
        <v>17</v>
      </c>
      <c r="E128" s="10" t="s">
        <v>17</v>
      </c>
      <c r="F128" s="10" t="s">
        <v>17</v>
      </c>
      <c r="G128" s="10" t="s">
        <v>17</v>
      </c>
      <c r="H128" s="10" t="s">
        <v>17</v>
      </c>
      <c r="I128" s="10" t="s">
        <v>17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9">
        <v>0</v>
      </c>
    </row>
    <row r="129" spans="1:121" hidden="1" x14ac:dyDescent="0.35">
      <c r="A129" s="10" t="s">
        <v>211</v>
      </c>
      <c r="B129" s="12" t="s">
        <v>17</v>
      </c>
      <c r="C129" s="10" t="s">
        <v>17</v>
      </c>
      <c r="D129" s="10" t="s">
        <v>17</v>
      </c>
      <c r="E129" s="10" t="s">
        <v>17</v>
      </c>
      <c r="F129" s="10" t="s">
        <v>17</v>
      </c>
      <c r="G129" s="10" t="s">
        <v>17</v>
      </c>
      <c r="H129" s="10" t="s">
        <v>17</v>
      </c>
      <c r="I129" s="10" t="s">
        <v>17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</row>
    <row r="130" spans="1:121" x14ac:dyDescent="0.35">
      <c r="A130" s="10" t="s">
        <v>212</v>
      </c>
      <c r="B130" s="12">
        <v>44676</v>
      </c>
      <c r="C130" s="12">
        <v>44678</v>
      </c>
      <c r="D130" s="12">
        <v>44679</v>
      </c>
      <c r="E130" s="10" t="s">
        <v>213</v>
      </c>
      <c r="F130" s="10" t="s">
        <v>20</v>
      </c>
      <c r="G130" s="13" t="s">
        <v>21</v>
      </c>
      <c r="H130" s="10" t="s">
        <v>28</v>
      </c>
      <c r="I130" s="12" t="s">
        <v>206</v>
      </c>
      <c r="J130" s="9">
        <v>1400</v>
      </c>
      <c r="K130" s="9">
        <v>5914.45</v>
      </c>
      <c r="L130" s="9">
        <v>0</v>
      </c>
      <c r="M130" s="9">
        <v>0</v>
      </c>
      <c r="N130" s="9">
        <v>0</v>
      </c>
      <c r="O130" s="9">
        <v>7314.45</v>
      </c>
    </row>
    <row r="131" spans="1:121" hidden="1" x14ac:dyDescent="0.35">
      <c r="A131" s="10" t="s">
        <v>214</v>
      </c>
      <c r="B131" s="12" t="s">
        <v>17</v>
      </c>
      <c r="C131" s="10" t="s">
        <v>17</v>
      </c>
      <c r="D131" s="10" t="s">
        <v>17</v>
      </c>
      <c r="E131" s="10" t="s">
        <v>17</v>
      </c>
      <c r="F131" s="10" t="s">
        <v>17</v>
      </c>
      <c r="G131" s="10" t="s">
        <v>17</v>
      </c>
      <c r="H131" s="10" t="s">
        <v>17</v>
      </c>
      <c r="I131" s="10" t="s">
        <v>17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0</v>
      </c>
    </row>
    <row r="132" spans="1:121" x14ac:dyDescent="0.35">
      <c r="A132" s="10" t="s">
        <v>215</v>
      </c>
      <c r="B132" s="12">
        <v>44676</v>
      </c>
      <c r="C132" s="12">
        <v>44678</v>
      </c>
      <c r="D132" s="12">
        <v>44679</v>
      </c>
      <c r="E132" s="10" t="s">
        <v>216</v>
      </c>
      <c r="F132" s="10" t="s">
        <v>20</v>
      </c>
      <c r="G132" s="13" t="s">
        <v>21</v>
      </c>
      <c r="H132" s="10" t="s">
        <v>28</v>
      </c>
      <c r="I132" s="12" t="s">
        <v>206</v>
      </c>
      <c r="J132" s="9">
        <v>1400</v>
      </c>
      <c r="K132" s="9">
        <v>4097.46</v>
      </c>
      <c r="L132" s="9">
        <v>0</v>
      </c>
      <c r="M132" s="9">
        <v>0</v>
      </c>
      <c r="N132" s="9">
        <v>0</v>
      </c>
      <c r="O132" s="9">
        <v>5497.46</v>
      </c>
    </row>
    <row r="133" spans="1:121" x14ac:dyDescent="0.35">
      <c r="A133" s="10" t="s">
        <v>217</v>
      </c>
      <c r="B133" s="12">
        <v>44676</v>
      </c>
      <c r="C133" s="12">
        <v>44677</v>
      </c>
      <c r="D133" s="12">
        <v>44679</v>
      </c>
      <c r="E133" s="10" t="s">
        <v>46</v>
      </c>
      <c r="F133" s="10" t="s">
        <v>20</v>
      </c>
      <c r="G133" s="13" t="s">
        <v>21</v>
      </c>
      <c r="H133" s="10" t="s">
        <v>28</v>
      </c>
      <c r="I133" s="12" t="s">
        <v>218</v>
      </c>
      <c r="J133" s="9">
        <v>1750</v>
      </c>
      <c r="K133" s="9">
        <v>6071.19</v>
      </c>
      <c r="L133" s="9">
        <v>0</v>
      </c>
      <c r="M133" s="9">
        <v>0</v>
      </c>
      <c r="N133" s="9">
        <v>0</v>
      </c>
      <c r="O133" s="9">
        <v>7821.19</v>
      </c>
    </row>
    <row r="134" spans="1:121" x14ac:dyDescent="0.35">
      <c r="A134" s="10" t="s">
        <v>219</v>
      </c>
      <c r="B134" s="12">
        <v>44676</v>
      </c>
      <c r="C134" s="12">
        <v>44686</v>
      </c>
      <c r="D134" s="12">
        <v>44687</v>
      </c>
      <c r="E134" s="10" t="s">
        <v>220</v>
      </c>
      <c r="F134" s="10" t="s">
        <v>20</v>
      </c>
      <c r="G134" s="13" t="s">
        <v>21</v>
      </c>
      <c r="H134" s="10" t="s">
        <v>28</v>
      </c>
      <c r="I134" s="12" t="s">
        <v>131</v>
      </c>
      <c r="J134" s="9">
        <v>1400</v>
      </c>
      <c r="K134" s="9">
        <v>2711.9</v>
      </c>
      <c r="L134" s="9">
        <v>0</v>
      </c>
      <c r="M134" s="9">
        <v>0</v>
      </c>
      <c r="N134" s="9">
        <v>0</v>
      </c>
      <c r="O134" s="9">
        <v>4111.8999999999996</v>
      </c>
    </row>
    <row r="135" spans="1:121" x14ac:dyDescent="0.35">
      <c r="A135" s="10" t="s">
        <v>221</v>
      </c>
      <c r="B135" s="12">
        <v>44676</v>
      </c>
      <c r="C135" s="12">
        <v>44678</v>
      </c>
      <c r="D135" s="12">
        <v>44679</v>
      </c>
      <c r="E135" s="10" t="s">
        <v>222</v>
      </c>
      <c r="F135" s="10" t="s">
        <v>20</v>
      </c>
      <c r="G135" s="13" t="s">
        <v>21</v>
      </c>
      <c r="H135" s="10" t="s">
        <v>28</v>
      </c>
      <c r="I135" s="12" t="s">
        <v>206</v>
      </c>
      <c r="J135" s="9">
        <v>1400</v>
      </c>
      <c r="K135" s="9">
        <v>5914.45</v>
      </c>
      <c r="L135" s="9">
        <v>0</v>
      </c>
      <c r="M135" s="9">
        <v>0</v>
      </c>
      <c r="N135" s="9">
        <v>0</v>
      </c>
      <c r="O135" s="9">
        <v>7314.45</v>
      </c>
    </row>
    <row r="136" spans="1:121" hidden="1" x14ac:dyDescent="0.35">
      <c r="A136" s="10" t="s">
        <v>223</v>
      </c>
      <c r="B136" s="12" t="s">
        <v>17</v>
      </c>
      <c r="C136" s="10" t="s">
        <v>17</v>
      </c>
      <c r="D136" s="10" t="s">
        <v>17</v>
      </c>
      <c r="E136" s="10" t="s">
        <v>17</v>
      </c>
      <c r="F136" s="10" t="s">
        <v>17</v>
      </c>
      <c r="G136" s="10" t="s">
        <v>17</v>
      </c>
      <c r="H136" s="10" t="s">
        <v>17</v>
      </c>
      <c r="I136" s="10" t="s">
        <v>17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</row>
    <row r="137" spans="1:121" x14ac:dyDescent="0.35">
      <c r="A137" s="10" t="s">
        <v>224</v>
      </c>
      <c r="B137" s="12">
        <v>44676</v>
      </c>
      <c r="C137" s="12">
        <v>44686</v>
      </c>
      <c r="D137" s="12">
        <v>44687</v>
      </c>
      <c r="E137" s="10" t="s">
        <v>225</v>
      </c>
      <c r="F137" s="10" t="s">
        <v>20</v>
      </c>
      <c r="G137" s="13" t="s">
        <v>21</v>
      </c>
      <c r="H137" s="10" t="s">
        <v>28</v>
      </c>
      <c r="I137" s="12" t="s">
        <v>131</v>
      </c>
      <c r="J137" s="9">
        <v>1400</v>
      </c>
      <c r="K137" s="9">
        <v>2711.9</v>
      </c>
      <c r="L137" s="9">
        <v>0</v>
      </c>
      <c r="M137" s="9">
        <v>0</v>
      </c>
      <c r="N137" s="9">
        <v>0</v>
      </c>
      <c r="O137" s="9">
        <v>4111.8999999999996</v>
      </c>
    </row>
    <row r="138" spans="1:121" s="24" customFormat="1" hidden="1" x14ac:dyDescent="0.35">
      <c r="A138" s="10" t="s">
        <v>226</v>
      </c>
      <c r="B138" s="12" t="s">
        <v>17</v>
      </c>
      <c r="C138" s="10" t="s">
        <v>17</v>
      </c>
      <c r="D138" s="10" t="s">
        <v>17</v>
      </c>
      <c r="E138" s="10" t="s">
        <v>17</v>
      </c>
      <c r="F138" s="10" t="s">
        <v>17</v>
      </c>
      <c r="G138" s="10" t="s">
        <v>17</v>
      </c>
      <c r="H138" s="10" t="s">
        <v>17</v>
      </c>
      <c r="I138" s="10" t="s">
        <v>17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</row>
    <row r="139" spans="1:121" x14ac:dyDescent="0.35">
      <c r="A139" s="10" t="s">
        <v>227</v>
      </c>
      <c r="B139" s="12">
        <v>44679</v>
      </c>
      <c r="C139" s="12">
        <v>44684</v>
      </c>
      <c r="D139" s="12">
        <v>44684</v>
      </c>
      <c r="E139" s="10" t="s">
        <v>228</v>
      </c>
      <c r="F139" s="10" t="s">
        <v>20</v>
      </c>
      <c r="G139" s="13" t="s">
        <v>21</v>
      </c>
      <c r="H139" s="10" t="s">
        <v>28</v>
      </c>
      <c r="I139" s="12" t="s">
        <v>86</v>
      </c>
      <c r="J139" s="9">
        <v>780</v>
      </c>
      <c r="K139" s="9">
        <v>5790.04</v>
      </c>
      <c r="L139" s="9">
        <v>0</v>
      </c>
      <c r="M139" s="9">
        <v>0</v>
      </c>
      <c r="N139" s="9">
        <v>0</v>
      </c>
      <c r="O139" s="9">
        <v>6570.04</v>
      </c>
    </row>
    <row r="140" spans="1:121" hidden="1" x14ac:dyDescent="0.35">
      <c r="A140" s="10" t="s">
        <v>229</v>
      </c>
      <c r="B140" s="12" t="s">
        <v>17</v>
      </c>
      <c r="C140" s="10" t="s">
        <v>17</v>
      </c>
      <c r="D140" s="10" t="s">
        <v>17</v>
      </c>
      <c r="E140" s="10" t="s">
        <v>17</v>
      </c>
      <c r="F140" s="10" t="s">
        <v>17</v>
      </c>
      <c r="G140" s="10" t="s">
        <v>17</v>
      </c>
      <c r="H140" s="10" t="s">
        <v>17</v>
      </c>
      <c r="I140" s="10" t="s">
        <v>17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</row>
    <row r="141" spans="1:121" x14ac:dyDescent="0.35">
      <c r="A141" s="10" t="s">
        <v>230</v>
      </c>
      <c r="B141" s="12">
        <v>44683</v>
      </c>
      <c r="C141" s="12">
        <v>44689</v>
      </c>
      <c r="D141" s="12">
        <v>44691</v>
      </c>
      <c r="E141" s="10" t="s">
        <v>195</v>
      </c>
      <c r="F141" s="10" t="s">
        <v>20</v>
      </c>
      <c r="G141" s="13" t="s">
        <v>21</v>
      </c>
      <c r="H141" s="10" t="s">
        <v>28</v>
      </c>
      <c r="I141" s="12" t="s">
        <v>231</v>
      </c>
      <c r="J141" s="9">
        <v>1750</v>
      </c>
      <c r="K141" s="9">
        <v>3757.48</v>
      </c>
      <c r="L141" s="9">
        <v>0</v>
      </c>
      <c r="M141" s="9">
        <v>0</v>
      </c>
      <c r="N141" s="9">
        <v>0</v>
      </c>
      <c r="O141" s="9">
        <v>5507.48</v>
      </c>
    </row>
    <row r="142" spans="1:121" hidden="1" x14ac:dyDescent="0.35">
      <c r="A142" s="10" t="s">
        <v>232</v>
      </c>
      <c r="B142" s="12" t="s">
        <v>17</v>
      </c>
      <c r="C142" s="10" t="s">
        <v>17</v>
      </c>
      <c r="D142" s="10" t="s">
        <v>17</v>
      </c>
      <c r="E142" s="10" t="s">
        <v>17</v>
      </c>
      <c r="F142" s="10" t="s">
        <v>17</v>
      </c>
      <c r="G142" s="10" t="s">
        <v>17</v>
      </c>
      <c r="H142" s="10" t="s">
        <v>17</v>
      </c>
      <c r="I142" s="10" t="s">
        <v>17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</row>
    <row r="143" spans="1:121" x14ac:dyDescent="0.35">
      <c r="A143" s="10" t="s">
        <v>233</v>
      </c>
      <c r="B143" s="12">
        <v>44683</v>
      </c>
      <c r="C143" s="12">
        <v>44697</v>
      </c>
      <c r="D143" s="12">
        <v>44698</v>
      </c>
      <c r="E143" s="10" t="s">
        <v>234</v>
      </c>
      <c r="F143" s="10" t="s">
        <v>20</v>
      </c>
      <c r="G143" s="13" t="s">
        <v>21</v>
      </c>
      <c r="H143" s="10" t="s">
        <v>28</v>
      </c>
      <c r="I143" s="12" t="s">
        <v>86</v>
      </c>
      <c r="J143" s="9">
        <v>1170</v>
      </c>
      <c r="K143" s="9">
        <v>2480.04</v>
      </c>
      <c r="L143" s="9">
        <v>0</v>
      </c>
      <c r="M143" s="9">
        <v>0</v>
      </c>
      <c r="N143" s="9">
        <v>0</v>
      </c>
      <c r="O143" s="9">
        <v>3650.04</v>
      </c>
    </row>
    <row r="144" spans="1:121" x14ac:dyDescent="0.35">
      <c r="A144" s="10" t="s">
        <v>235</v>
      </c>
      <c r="B144" s="12">
        <v>44683</v>
      </c>
      <c r="C144" s="12">
        <v>44697</v>
      </c>
      <c r="D144" s="12">
        <v>44698</v>
      </c>
      <c r="E144" s="10" t="s">
        <v>236</v>
      </c>
      <c r="F144" s="10" t="s">
        <v>20</v>
      </c>
      <c r="G144" s="13" t="s">
        <v>21</v>
      </c>
      <c r="H144" s="10" t="s">
        <v>237</v>
      </c>
      <c r="I144" s="12" t="s">
        <v>86</v>
      </c>
      <c r="J144" s="9">
        <v>1170</v>
      </c>
      <c r="K144" s="9">
        <v>1373.19</v>
      </c>
      <c r="L144" s="9">
        <v>0</v>
      </c>
      <c r="M144" s="9">
        <v>0</v>
      </c>
      <c r="N144" s="9">
        <v>0</v>
      </c>
      <c r="O144" s="9">
        <v>2543.19</v>
      </c>
    </row>
    <row r="145" spans="1:15" hidden="1" x14ac:dyDescent="0.35">
      <c r="A145" s="10" t="s">
        <v>238</v>
      </c>
      <c r="B145" s="12" t="s">
        <v>17</v>
      </c>
      <c r="C145" s="10" t="s">
        <v>17</v>
      </c>
      <c r="D145" s="10" t="s">
        <v>17</v>
      </c>
      <c r="E145" s="10" t="s">
        <v>17</v>
      </c>
      <c r="F145" s="10" t="s">
        <v>17</v>
      </c>
      <c r="G145" s="10" t="s">
        <v>17</v>
      </c>
      <c r="H145" s="10" t="s">
        <v>17</v>
      </c>
      <c r="I145" s="10" t="s">
        <v>17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</row>
    <row r="146" spans="1:15" x14ac:dyDescent="0.35">
      <c r="A146" s="10" t="s">
        <v>239</v>
      </c>
      <c r="B146" s="12">
        <v>44683</v>
      </c>
      <c r="C146" s="12">
        <v>44684</v>
      </c>
      <c r="D146" s="12">
        <v>44686</v>
      </c>
      <c r="E146" s="10" t="s">
        <v>104</v>
      </c>
      <c r="F146" s="10" t="s">
        <v>20</v>
      </c>
      <c r="G146" s="13" t="s">
        <v>21</v>
      </c>
      <c r="H146" s="10" t="s">
        <v>28</v>
      </c>
      <c r="I146" s="12" t="s">
        <v>240</v>
      </c>
      <c r="J146" s="9">
        <v>1750</v>
      </c>
      <c r="K146" s="9">
        <v>5443.16</v>
      </c>
      <c r="L146" s="9">
        <v>0</v>
      </c>
      <c r="M146" s="9">
        <v>0</v>
      </c>
      <c r="N146" s="9">
        <v>0</v>
      </c>
      <c r="O146" s="9">
        <v>7193.16</v>
      </c>
    </row>
    <row r="147" spans="1:15" x14ac:dyDescent="0.35">
      <c r="A147" s="10" t="s">
        <v>241</v>
      </c>
      <c r="B147" s="12">
        <v>44683</v>
      </c>
      <c r="C147" s="12">
        <v>44689</v>
      </c>
      <c r="D147" s="12">
        <v>44691</v>
      </c>
      <c r="E147" s="10" t="s">
        <v>193</v>
      </c>
      <c r="F147" s="10" t="s">
        <v>20</v>
      </c>
      <c r="G147" s="13" t="s">
        <v>21</v>
      </c>
      <c r="H147" s="10" t="s">
        <v>28</v>
      </c>
      <c r="I147" s="12" t="s">
        <v>231</v>
      </c>
      <c r="J147" s="9">
        <v>1750</v>
      </c>
      <c r="K147" s="9">
        <v>3378.48</v>
      </c>
      <c r="L147" s="9">
        <v>0</v>
      </c>
      <c r="M147" s="9">
        <v>0</v>
      </c>
      <c r="N147" s="9">
        <v>0</v>
      </c>
      <c r="O147" s="9">
        <v>5128.4799999999996</v>
      </c>
    </row>
    <row r="148" spans="1:15" x14ac:dyDescent="0.35">
      <c r="A148" s="10" t="s">
        <v>242</v>
      </c>
      <c r="B148" s="12">
        <v>44683</v>
      </c>
      <c r="C148" s="12">
        <v>44690</v>
      </c>
      <c r="D148" s="12">
        <v>44690</v>
      </c>
      <c r="E148" s="10" t="s">
        <v>46</v>
      </c>
      <c r="F148" s="10" t="s">
        <v>20</v>
      </c>
      <c r="G148" s="13" t="s">
        <v>21</v>
      </c>
      <c r="H148" s="10" t="s">
        <v>243</v>
      </c>
      <c r="I148" s="12" t="s">
        <v>67</v>
      </c>
      <c r="J148" s="9">
        <v>780</v>
      </c>
      <c r="K148" s="9">
        <v>3974.04</v>
      </c>
      <c r="L148" s="9">
        <v>0</v>
      </c>
      <c r="M148" s="9">
        <v>0</v>
      </c>
      <c r="N148" s="9">
        <v>0</v>
      </c>
      <c r="O148" s="9">
        <v>4754.04</v>
      </c>
    </row>
    <row r="149" spans="1:15" x14ac:dyDescent="0.35">
      <c r="A149" s="10" t="s">
        <v>244</v>
      </c>
      <c r="B149" s="12">
        <v>44683</v>
      </c>
      <c r="C149" s="12">
        <v>44690</v>
      </c>
      <c r="D149" s="12">
        <v>44690</v>
      </c>
      <c r="E149" s="10" t="s">
        <v>50</v>
      </c>
      <c r="F149" s="10" t="s">
        <v>20</v>
      </c>
      <c r="G149" s="13" t="s">
        <v>21</v>
      </c>
      <c r="H149" s="10" t="s">
        <v>28</v>
      </c>
      <c r="I149" s="12" t="s">
        <v>67</v>
      </c>
      <c r="J149" s="9">
        <v>850</v>
      </c>
      <c r="K149" s="9">
        <v>3974.04</v>
      </c>
      <c r="L149" s="9">
        <v>0</v>
      </c>
      <c r="M149" s="9">
        <v>0</v>
      </c>
      <c r="N149" s="9">
        <v>0</v>
      </c>
      <c r="O149" s="9">
        <v>4824.04</v>
      </c>
    </row>
    <row r="150" spans="1:15" hidden="1" x14ac:dyDescent="0.35">
      <c r="A150" s="10" t="s">
        <v>245</v>
      </c>
      <c r="B150" s="12" t="s">
        <v>17</v>
      </c>
      <c r="C150" s="10" t="s">
        <v>17</v>
      </c>
      <c r="D150" s="10" t="s">
        <v>17</v>
      </c>
      <c r="E150" s="10" t="s">
        <v>17</v>
      </c>
      <c r="F150" s="10" t="s">
        <v>17</v>
      </c>
      <c r="G150" s="10" t="s">
        <v>17</v>
      </c>
      <c r="H150" s="10" t="s">
        <v>17</v>
      </c>
      <c r="I150" s="10" t="s">
        <v>17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</row>
    <row r="151" spans="1:15" x14ac:dyDescent="0.35">
      <c r="A151" s="10" t="s">
        <v>246</v>
      </c>
      <c r="B151" s="12">
        <v>44684</v>
      </c>
      <c r="C151" s="12">
        <v>44689</v>
      </c>
      <c r="D151" s="12">
        <v>44691</v>
      </c>
      <c r="E151" s="10" t="s">
        <v>204</v>
      </c>
      <c r="F151" s="10" t="s">
        <v>20</v>
      </c>
      <c r="G151" s="13" t="s">
        <v>21</v>
      </c>
      <c r="H151" s="10" t="s">
        <v>28</v>
      </c>
      <c r="I151" s="12" t="s">
        <v>231</v>
      </c>
      <c r="J151" s="9">
        <v>1312.5</v>
      </c>
      <c r="K151" s="9">
        <v>3378.48</v>
      </c>
      <c r="L151" s="9">
        <v>0</v>
      </c>
      <c r="M151" s="9">
        <v>4776.45</v>
      </c>
      <c r="N151" s="9">
        <v>0</v>
      </c>
      <c r="O151" s="9">
        <v>9467.43</v>
      </c>
    </row>
    <row r="152" spans="1:15" x14ac:dyDescent="0.35">
      <c r="A152" s="10" t="s">
        <v>247</v>
      </c>
      <c r="B152" s="12">
        <v>44684</v>
      </c>
      <c r="C152" s="12">
        <v>44692</v>
      </c>
      <c r="D152" s="12">
        <v>44694</v>
      </c>
      <c r="E152" s="10" t="s">
        <v>50</v>
      </c>
      <c r="F152" s="10" t="s">
        <v>20</v>
      </c>
      <c r="G152" s="13" t="s">
        <v>21</v>
      </c>
      <c r="H152" s="10" t="s">
        <v>28</v>
      </c>
      <c r="I152" s="12" t="s">
        <v>248</v>
      </c>
      <c r="J152" s="9">
        <v>1520</v>
      </c>
      <c r="K152" s="9">
        <v>5473.04</v>
      </c>
      <c r="L152" s="9">
        <v>0</v>
      </c>
      <c r="M152" s="9">
        <v>0</v>
      </c>
      <c r="N152" s="9">
        <v>0</v>
      </c>
      <c r="O152" s="9">
        <v>6993.04</v>
      </c>
    </row>
    <row r="153" spans="1:15" x14ac:dyDescent="0.35">
      <c r="A153" s="10" t="s">
        <v>249</v>
      </c>
      <c r="B153" s="12">
        <v>44684</v>
      </c>
      <c r="C153" s="12">
        <v>44692</v>
      </c>
      <c r="D153" s="12">
        <v>44694</v>
      </c>
      <c r="E153" s="10" t="s">
        <v>46</v>
      </c>
      <c r="F153" s="10" t="s">
        <v>20</v>
      </c>
      <c r="G153" s="13" t="s">
        <v>21</v>
      </c>
      <c r="H153" s="10" t="s">
        <v>243</v>
      </c>
      <c r="I153" s="12" t="s">
        <v>248</v>
      </c>
      <c r="J153" s="9">
        <v>1400</v>
      </c>
      <c r="K153" s="9">
        <v>5473.04</v>
      </c>
      <c r="L153" s="9">
        <v>0</v>
      </c>
      <c r="M153" s="9">
        <v>0</v>
      </c>
      <c r="N153" s="9">
        <v>0</v>
      </c>
      <c r="O153" s="9">
        <v>6873.04</v>
      </c>
    </row>
    <row r="154" spans="1:15" x14ac:dyDescent="0.35">
      <c r="A154" s="10" t="s">
        <v>250</v>
      </c>
      <c r="B154" s="12">
        <v>44684</v>
      </c>
      <c r="C154" s="12">
        <v>44692</v>
      </c>
      <c r="D154" s="12">
        <v>44693</v>
      </c>
      <c r="E154" s="10" t="s">
        <v>19</v>
      </c>
      <c r="F154" s="10" t="s">
        <v>20</v>
      </c>
      <c r="G154" s="13" t="s">
        <v>21</v>
      </c>
      <c r="H154" s="10" t="s">
        <v>243</v>
      </c>
      <c r="I154" s="12" t="s">
        <v>248</v>
      </c>
      <c r="J154" s="9">
        <v>1050</v>
      </c>
      <c r="K154" s="9">
        <v>5646.04</v>
      </c>
      <c r="L154" s="9">
        <v>0</v>
      </c>
      <c r="M154" s="9">
        <v>0</v>
      </c>
      <c r="N154" s="9">
        <v>0</v>
      </c>
      <c r="O154" s="9">
        <v>6696.04</v>
      </c>
    </row>
    <row r="155" spans="1:15" x14ac:dyDescent="0.35">
      <c r="A155" s="10" t="s">
        <v>251</v>
      </c>
      <c r="B155" s="12">
        <v>44684</v>
      </c>
      <c r="C155" s="12">
        <v>44692</v>
      </c>
      <c r="D155" s="12">
        <v>44694</v>
      </c>
      <c r="E155" s="10" t="s">
        <v>252</v>
      </c>
      <c r="F155" s="10" t="s">
        <v>20</v>
      </c>
      <c r="G155" s="13" t="s">
        <v>21</v>
      </c>
      <c r="H155" s="10" t="s">
        <v>28</v>
      </c>
      <c r="I155" s="12" t="s">
        <v>248</v>
      </c>
      <c r="J155" s="9">
        <v>1400</v>
      </c>
      <c r="K155" s="9">
        <v>5473.04</v>
      </c>
      <c r="L155" s="9">
        <v>0</v>
      </c>
      <c r="M155" s="9">
        <v>0</v>
      </c>
      <c r="N155" s="9">
        <v>0</v>
      </c>
      <c r="O155" s="9">
        <v>6873.04</v>
      </c>
    </row>
    <row r="156" spans="1:15" hidden="1" x14ac:dyDescent="0.35">
      <c r="A156" s="10" t="s">
        <v>253</v>
      </c>
      <c r="B156" s="12" t="s">
        <v>17</v>
      </c>
      <c r="C156" s="10" t="s">
        <v>17</v>
      </c>
      <c r="D156" s="10" t="s">
        <v>17</v>
      </c>
      <c r="E156" s="10" t="s">
        <v>17</v>
      </c>
      <c r="F156" s="10" t="s">
        <v>17</v>
      </c>
      <c r="G156" s="10" t="s">
        <v>17</v>
      </c>
      <c r="H156" s="10" t="s">
        <v>17</v>
      </c>
      <c r="I156" s="10" t="s">
        <v>17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</row>
    <row r="157" spans="1:15" hidden="1" x14ac:dyDescent="0.35">
      <c r="A157" s="10" t="s">
        <v>254</v>
      </c>
      <c r="B157" s="12" t="s">
        <v>17</v>
      </c>
      <c r="C157" s="10" t="s">
        <v>17</v>
      </c>
      <c r="D157" s="10" t="s">
        <v>17</v>
      </c>
      <c r="E157" s="10" t="s">
        <v>17</v>
      </c>
      <c r="F157" s="10" t="s">
        <v>17</v>
      </c>
      <c r="G157" s="10" t="s">
        <v>17</v>
      </c>
      <c r="H157" s="10" t="s">
        <v>17</v>
      </c>
      <c r="I157" s="10" t="s">
        <v>17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</row>
    <row r="158" spans="1:15" hidden="1" x14ac:dyDescent="0.35">
      <c r="A158" s="10" t="s">
        <v>255</v>
      </c>
      <c r="B158" s="12" t="s">
        <v>17</v>
      </c>
      <c r="C158" s="10" t="s">
        <v>17</v>
      </c>
      <c r="D158" s="10" t="s">
        <v>17</v>
      </c>
      <c r="E158" s="10" t="s">
        <v>17</v>
      </c>
      <c r="F158" s="10" t="s">
        <v>17</v>
      </c>
      <c r="G158" s="10" t="s">
        <v>17</v>
      </c>
      <c r="H158" s="10" t="s">
        <v>17</v>
      </c>
      <c r="I158" s="10" t="s">
        <v>17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</row>
    <row r="159" spans="1:15" hidden="1" x14ac:dyDescent="0.35">
      <c r="A159" s="10" t="s">
        <v>256</v>
      </c>
      <c r="B159" s="12" t="s">
        <v>17</v>
      </c>
      <c r="C159" s="10" t="s">
        <v>17</v>
      </c>
      <c r="D159" s="10" t="s">
        <v>17</v>
      </c>
      <c r="E159" s="10" t="s">
        <v>17</v>
      </c>
      <c r="F159" s="10" t="s">
        <v>17</v>
      </c>
      <c r="G159" s="10" t="s">
        <v>17</v>
      </c>
      <c r="H159" s="10" t="s">
        <v>17</v>
      </c>
      <c r="I159" s="10" t="s">
        <v>17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0</v>
      </c>
    </row>
    <row r="160" spans="1:15" hidden="1" x14ac:dyDescent="0.35">
      <c r="A160" s="10" t="s">
        <v>257</v>
      </c>
      <c r="B160" s="12" t="s">
        <v>17</v>
      </c>
      <c r="C160" s="10" t="s">
        <v>17</v>
      </c>
      <c r="D160" s="10" t="s">
        <v>17</v>
      </c>
      <c r="E160" s="10" t="s">
        <v>17</v>
      </c>
      <c r="F160" s="10" t="s">
        <v>17</v>
      </c>
      <c r="G160" s="10" t="s">
        <v>17</v>
      </c>
      <c r="H160" s="10" t="s">
        <v>17</v>
      </c>
      <c r="I160" s="10" t="s">
        <v>17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</row>
    <row r="161" spans="1:15" hidden="1" x14ac:dyDescent="0.35">
      <c r="A161" s="10" t="s">
        <v>258</v>
      </c>
      <c r="B161" s="12" t="s">
        <v>17</v>
      </c>
      <c r="C161" s="10" t="s">
        <v>17</v>
      </c>
      <c r="D161" s="10" t="s">
        <v>17</v>
      </c>
      <c r="E161" s="10" t="s">
        <v>17</v>
      </c>
      <c r="F161" s="10" t="s">
        <v>17</v>
      </c>
      <c r="G161" s="10" t="s">
        <v>17</v>
      </c>
      <c r="H161" s="10" t="s">
        <v>17</v>
      </c>
      <c r="I161" s="10" t="s">
        <v>17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0</v>
      </c>
    </row>
    <row r="162" spans="1:15" hidden="1" x14ac:dyDescent="0.35">
      <c r="A162" s="10" t="s">
        <v>259</v>
      </c>
      <c r="B162" s="12" t="s">
        <v>17</v>
      </c>
      <c r="C162" s="10" t="s">
        <v>17</v>
      </c>
      <c r="D162" s="10" t="s">
        <v>17</v>
      </c>
      <c r="E162" s="10" t="s">
        <v>17</v>
      </c>
      <c r="F162" s="10" t="s">
        <v>17</v>
      </c>
      <c r="G162" s="10" t="s">
        <v>17</v>
      </c>
      <c r="H162" s="10" t="s">
        <v>17</v>
      </c>
      <c r="I162" s="10" t="s">
        <v>17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</row>
    <row r="163" spans="1:15" x14ac:dyDescent="0.35">
      <c r="A163" s="10" t="s">
        <v>260</v>
      </c>
      <c r="B163" s="12">
        <v>44690</v>
      </c>
      <c r="C163" s="12">
        <v>44695</v>
      </c>
      <c r="D163" s="12">
        <v>44701</v>
      </c>
      <c r="E163" s="10" t="s">
        <v>50</v>
      </c>
      <c r="F163" s="10" t="s">
        <v>20</v>
      </c>
      <c r="G163" s="10" t="s">
        <v>42</v>
      </c>
      <c r="H163" s="10" t="s">
        <v>28</v>
      </c>
      <c r="I163" s="12" t="s">
        <v>261</v>
      </c>
      <c r="J163" s="9">
        <v>11491.2</v>
      </c>
      <c r="K163" s="9">
        <v>19112.98</v>
      </c>
      <c r="L163" s="9">
        <v>17114.86</v>
      </c>
      <c r="M163" s="9">
        <v>0</v>
      </c>
      <c r="N163" s="9">
        <v>527.33000000000004</v>
      </c>
      <c r="O163" s="9">
        <v>48246.37</v>
      </c>
    </row>
    <row r="164" spans="1:15" x14ac:dyDescent="0.35">
      <c r="A164" s="10" t="s">
        <v>262</v>
      </c>
      <c r="B164" s="12">
        <v>44690</v>
      </c>
      <c r="C164" s="12">
        <v>44695</v>
      </c>
      <c r="D164" s="12">
        <v>44701</v>
      </c>
      <c r="E164" s="10" t="s">
        <v>88</v>
      </c>
      <c r="F164" s="10" t="s">
        <v>20</v>
      </c>
      <c r="G164" s="10" t="s">
        <v>42</v>
      </c>
      <c r="H164" s="10" t="s">
        <v>243</v>
      </c>
      <c r="I164" s="12" t="s">
        <v>261</v>
      </c>
      <c r="J164" s="9">
        <v>8967.5</v>
      </c>
      <c r="K164" s="9">
        <v>19112.98</v>
      </c>
      <c r="L164" s="9">
        <v>17114.86</v>
      </c>
      <c r="M164" s="9">
        <v>0</v>
      </c>
      <c r="N164" s="9">
        <v>527.33000000000004</v>
      </c>
      <c r="O164" s="9">
        <v>45722.67</v>
      </c>
    </row>
    <row r="165" spans="1:15" hidden="1" x14ac:dyDescent="0.35">
      <c r="A165" s="10" t="s">
        <v>263</v>
      </c>
      <c r="B165" s="12" t="s">
        <v>17</v>
      </c>
      <c r="C165" s="10" t="s">
        <v>17</v>
      </c>
      <c r="D165" s="10" t="s">
        <v>17</v>
      </c>
      <c r="E165" s="10" t="s">
        <v>17</v>
      </c>
      <c r="F165" s="10" t="s">
        <v>17</v>
      </c>
      <c r="G165" s="10" t="s">
        <v>17</v>
      </c>
      <c r="H165" s="10" t="s">
        <v>17</v>
      </c>
      <c r="I165" s="10" t="s">
        <v>17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</row>
    <row r="166" spans="1:15" s="29" customFormat="1" x14ac:dyDescent="0.35">
      <c r="A166" s="25" t="s">
        <v>264</v>
      </c>
      <c r="B166" s="12">
        <v>44690</v>
      </c>
      <c r="C166" s="26">
        <v>44695</v>
      </c>
      <c r="D166" s="12">
        <v>44701</v>
      </c>
      <c r="E166" s="10" t="s">
        <v>46</v>
      </c>
      <c r="F166" s="10" t="s">
        <v>20</v>
      </c>
      <c r="G166" s="10" t="s">
        <v>42</v>
      </c>
      <c r="H166" s="10" t="s">
        <v>28</v>
      </c>
      <c r="I166" s="12" t="s">
        <v>261</v>
      </c>
      <c r="J166" s="9">
        <v>5771.25</v>
      </c>
      <c r="K166" s="9">
        <v>26203.16</v>
      </c>
      <c r="L166" s="9">
        <v>12729.28</v>
      </c>
      <c r="M166" s="9">
        <f>L166+K166+J166</f>
        <v>44703.69</v>
      </c>
      <c r="N166" s="9">
        <v>367.07</v>
      </c>
      <c r="O166" s="9">
        <v>45070.76</v>
      </c>
    </row>
    <row r="167" spans="1:15" x14ac:dyDescent="0.35">
      <c r="A167" s="10" t="s">
        <v>265</v>
      </c>
      <c r="B167" s="12">
        <v>44690</v>
      </c>
      <c r="C167" s="12">
        <v>44695</v>
      </c>
      <c r="D167" s="12">
        <v>44701</v>
      </c>
      <c r="E167" s="10" t="s">
        <v>27</v>
      </c>
      <c r="F167" s="10" t="s">
        <v>20</v>
      </c>
      <c r="G167" s="10" t="s">
        <v>42</v>
      </c>
      <c r="H167" s="10" t="s">
        <v>28</v>
      </c>
      <c r="I167" s="12" t="s">
        <v>261</v>
      </c>
      <c r="J167" s="9">
        <v>8967.5</v>
      </c>
      <c r="K167" s="9">
        <v>19112.98</v>
      </c>
      <c r="L167" s="9">
        <v>17114.86</v>
      </c>
      <c r="M167" s="9">
        <f>L167+K167+J167</f>
        <v>45195.34</v>
      </c>
      <c r="N167" s="9">
        <v>527.33000000000004</v>
      </c>
      <c r="O167" s="9">
        <v>45722.67</v>
      </c>
    </row>
    <row r="168" spans="1:15" x14ac:dyDescent="0.35">
      <c r="A168" s="10" t="s">
        <v>266</v>
      </c>
      <c r="B168" s="12">
        <v>44691</v>
      </c>
      <c r="C168" s="12">
        <v>44698</v>
      </c>
      <c r="D168" s="12">
        <v>44703</v>
      </c>
      <c r="E168" s="10" t="s">
        <v>267</v>
      </c>
      <c r="F168" s="10" t="s">
        <v>20</v>
      </c>
      <c r="G168" s="13" t="s">
        <v>21</v>
      </c>
      <c r="H168" s="10" t="s">
        <v>243</v>
      </c>
      <c r="I168" s="12" t="s">
        <v>67</v>
      </c>
      <c r="J168" s="9">
        <v>2730</v>
      </c>
      <c r="K168" s="9">
        <v>3649.04</v>
      </c>
      <c r="L168" s="9">
        <v>0</v>
      </c>
      <c r="M168" s="9">
        <v>0</v>
      </c>
      <c r="N168" s="9">
        <v>0</v>
      </c>
      <c r="O168" s="9">
        <v>6379.04</v>
      </c>
    </row>
    <row r="169" spans="1:15" x14ac:dyDescent="0.35">
      <c r="A169" s="10" t="s">
        <v>268</v>
      </c>
      <c r="B169" s="12">
        <v>44692</v>
      </c>
      <c r="C169" s="12">
        <v>44705</v>
      </c>
      <c r="D169" s="12">
        <v>44707</v>
      </c>
      <c r="E169" s="10" t="s">
        <v>110</v>
      </c>
      <c r="F169" s="10" t="s">
        <v>20</v>
      </c>
      <c r="G169" s="13" t="s">
        <v>21</v>
      </c>
      <c r="H169" s="10" t="s">
        <v>28</v>
      </c>
      <c r="I169" s="12" t="s">
        <v>86</v>
      </c>
      <c r="J169" s="9">
        <v>2340</v>
      </c>
      <c r="K169" s="9">
        <v>3030.04</v>
      </c>
      <c r="L169" s="9">
        <v>0</v>
      </c>
      <c r="M169" s="9">
        <v>0</v>
      </c>
      <c r="N169" s="9">
        <v>0</v>
      </c>
      <c r="O169" s="9">
        <v>5370.04</v>
      </c>
    </row>
    <row r="170" spans="1:15" x14ac:dyDescent="0.35">
      <c r="A170" s="10" t="s">
        <v>269</v>
      </c>
      <c r="B170" s="12">
        <v>44692</v>
      </c>
      <c r="C170" s="12">
        <v>44705</v>
      </c>
      <c r="D170" s="12">
        <v>44707</v>
      </c>
      <c r="E170" s="10" t="s">
        <v>102</v>
      </c>
      <c r="F170" s="10" t="s">
        <v>20</v>
      </c>
      <c r="G170" s="13" t="s">
        <v>21</v>
      </c>
      <c r="H170" s="10" t="s">
        <v>28</v>
      </c>
      <c r="I170" s="12" t="s">
        <v>86</v>
      </c>
      <c r="J170" s="9">
        <v>2340</v>
      </c>
      <c r="K170" s="9">
        <v>3030.04</v>
      </c>
      <c r="L170" s="9">
        <v>0</v>
      </c>
      <c r="M170" s="9">
        <v>0</v>
      </c>
      <c r="N170" s="9">
        <v>0</v>
      </c>
      <c r="O170" s="9">
        <v>5370.04</v>
      </c>
    </row>
    <row r="171" spans="1:15" x14ac:dyDescent="0.35">
      <c r="A171" s="10" t="s">
        <v>270</v>
      </c>
      <c r="B171" s="12">
        <v>44692</v>
      </c>
      <c r="C171" s="12">
        <v>44705</v>
      </c>
      <c r="D171" s="12">
        <v>44707</v>
      </c>
      <c r="E171" s="10" t="s">
        <v>271</v>
      </c>
      <c r="F171" s="10" t="s">
        <v>20</v>
      </c>
      <c r="G171" s="13" t="s">
        <v>21</v>
      </c>
      <c r="H171" s="10" t="s">
        <v>28</v>
      </c>
      <c r="I171" s="12" t="s">
        <v>86</v>
      </c>
      <c r="J171" s="9">
        <v>2340</v>
      </c>
      <c r="K171" s="9">
        <v>3473.4</v>
      </c>
      <c r="L171" s="9">
        <v>0</v>
      </c>
      <c r="M171" s="9">
        <v>0</v>
      </c>
      <c r="N171" s="9">
        <v>0</v>
      </c>
      <c r="O171" s="9">
        <v>5813.4</v>
      </c>
    </row>
    <row r="172" spans="1:15" x14ac:dyDescent="0.35">
      <c r="A172" s="10" t="s">
        <v>272</v>
      </c>
      <c r="B172" s="12">
        <v>44692</v>
      </c>
      <c r="C172" s="12">
        <v>44705</v>
      </c>
      <c r="D172" s="12">
        <v>44707</v>
      </c>
      <c r="E172" s="10" t="s">
        <v>273</v>
      </c>
      <c r="F172" s="10" t="s">
        <v>20</v>
      </c>
      <c r="G172" s="13" t="s">
        <v>21</v>
      </c>
      <c r="H172" s="10" t="s">
        <v>28</v>
      </c>
      <c r="I172" s="12" t="s">
        <v>86</v>
      </c>
      <c r="J172" s="9">
        <v>2340</v>
      </c>
      <c r="K172" s="9">
        <v>3320.03</v>
      </c>
      <c r="L172" s="9">
        <v>0</v>
      </c>
      <c r="M172" s="9">
        <v>0</v>
      </c>
      <c r="N172" s="9">
        <v>0</v>
      </c>
      <c r="O172" s="9">
        <v>5660.03</v>
      </c>
    </row>
    <row r="173" spans="1:15" hidden="1" x14ac:dyDescent="0.35">
      <c r="A173" s="10" t="s">
        <v>274</v>
      </c>
      <c r="B173" s="12" t="s">
        <v>17</v>
      </c>
      <c r="C173" s="10" t="s">
        <v>17</v>
      </c>
      <c r="D173" s="10" t="s">
        <v>17</v>
      </c>
      <c r="E173" s="10" t="s">
        <v>17</v>
      </c>
      <c r="F173" s="10" t="s">
        <v>17</v>
      </c>
      <c r="G173" s="10" t="s">
        <v>17</v>
      </c>
      <c r="H173" s="10" t="s">
        <v>17</v>
      </c>
      <c r="I173" s="10" t="s">
        <v>17</v>
      </c>
      <c r="J173" s="9">
        <v>0</v>
      </c>
      <c r="K173" s="9">
        <v>0</v>
      </c>
      <c r="L173" s="9">
        <v>0</v>
      </c>
      <c r="M173" s="9">
        <v>0</v>
      </c>
      <c r="N173" s="9">
        <v>0</v>
      </c>
      <c r="O173" s="9">
        <v>0</v>
      </c>
    </row>
    <row r="174" spans="1:15" x14ac:dyDescent="0.35">
      <c r="A174" s="10" t="s">
        <v>275</v>
      </c>
      <c r="B174" s="12">
        <v>44691</v>
      </c>
      <c r="C174" s="12">
        <v>44698</v>
      </c>
      <c r="D174" s="12">
        <v>44701</v>
      </c>
      <c r="E174" s="10" t="s">
        <v>276</v>
      </c>
      <c r="F174" s="10" t="s">
        <v>20</v>
      </c>
      <c r="G174" s="13" t="s">
        <v>21</v>
      </c>
      <c r="H174" s="10" t="s">
        <v>28</v>
      </c>
      <c r="I174" s="12" t="s">
        <v>67</v>
      </c>
      <c r="J174" s="9">
        <v>2730</v>
      </c>
      <c r="K174" s="9">
        <v>3974.04</v>
      </c>
      <c r="L174" s="9">
        <v>0</v>
      </c>
      <c r="M174" s="9">
        <v>0</v>
      </c>
      <c r="N174" s="9">
        <v>0</v>
      </c>
      <c r="O174" s="9">
        <v>6704.04</v>
      </c>
    </row>
    <row r="175" spans="1:15" x14ac:dyDescent="0.35">
      <c r="A175" s="10" t="s">
        <v>277</v>
      </c>
      <c r="B175" s="12">
        <v>44692</v>
      </c>
      <c r="C175" s="12">
        <v>44713</v>
      </c>
      <c r="D175" s="12">
        <v>44715</v>
      </c>
      <c r="E175" s="10" t="s">
        <v>46</v>
      </c>
      <c r="F175" s="10" t="s">
        <v>20</v>
      </c>
      <c r="G175" s="13" t="s">
        <v>21</v>
      </c>
      <c r="H175" s="10" t="s">
        <v>28</v>
      </c>
      <c r="I175" s="12" t="s">
        <v>218</v>
      </c>
      <c r="J175" s="9">
        <v>1750</v>
      </c>
      <c r="K175" s="9">
        <v>3043.95</v>
      </c>
      <c r="L175" s="9">
        <v>0</v>
      </c>
      <c r="M175" s="9">
        <v>0</v>
      </c>
      <c r="N175" s="9">
        <v>0</v>
      </c>
      <c r="O175" s="9">
        <v>4793.95</v>
      </c>
    </row>
    <row r="176" spans="1:15" hidden="1" x14ac:dyDescent="0.35">
      <c r="A176" s="10" t="s">
        <v>278</v>
      </c>
      <c r="B176" s="12" t="s">
        <v>17</v>
      </c>
      <c r="C176" s="10" t="s">
        <v>17</v>
      </c>
      <c r="D176" s="10" t="s">
        <v>17</v>
      </c>
      <c r="E176" s="10" t="s">
        <v>17</v>
      </c>
      <c r="F176" s="10" t="s">
        <v>17</v>
      </c>
      <c r="G176" s="10" t="s">
        <v>17</v>
      </c>
      <c r="H176" s="10" t="s">
        <v>17</v>
      </c>
      <c r="I176" s="10" t="s">
        <v>17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s="9">
        <v>0</v>
      </c>
    </row>
    <row r="177" spans="1:15" x14ac:dyDescent="0.35">
      <c r="A177" s="10" t="s">
        <v>279</v>
      </c>
      <c r="B177" s="12">
        <v>44693</v>
      </c>
      <c r="C177" s="12">
        <v>44698</v>
      </c>
      <c r="D177" s="12">
        <v>44701</v>
      </c>
      <c r="E177" s="10" t="s">
        <v>280</v>
      </c>
      <c r="F177" s="10" t="s">
        <v>20</v>
      </c>
      <c r="G177" s="13" t="s">
        <v>21</v>
      </c>
      <c r="H177" s="10" t="s">
        <v>28</v>
      </c>
      <c r="I177" s="12" t="s">
        <v>57</v>
      </c>
      <c r="J177" s="9">
        <v>2730</v>
      </c>
      <c r="K177" s="9">
        <v>4945.95</v>
      </c>
      <c r="L177" s="9">
        <v>0</v>
      </c>
      <c r="M177" s="9">
        <v>0</v>
      </c>
      <c r="N177" s="9">
        <v>0</v>
      </c>
      <c r="O177" s="9">
        <v>7675.95</v>
      </c>
    </row>
    <row r="178" spans="1:15" x14ac:dyDescent="0.35">
      <c r="A178" s="10" t="s">
        <v>281</v>
      </c>
      <c r="B178" s="12">
        <v>44694</v>
      </c>
      <c r="C178" s="12">
        <v>44705</v>
      </c>
      <c r="D178" s="12">
        <v>44707</v>
      </c>
      <c r="E178" s="10" t="s">
        <v>46</v>
      </c>
      <c r="F178" s="10" t="s">
        <v>20</v>
      </c>
      <c r="G178" s="13" t="s">
        <v>21</v>
      </c>
      <c r="H178" s="10" t="s">
        <v>28</v>
      </c>
      <c r="I178" s="12" t="s">
        <v>86</v>
      </c>
      <c r="J178" s="9">
        <v>2340</v>
      </c>
      <c r="K178" s="9">
        <v>3523.12</v>
      </c>
      <c r="L178" s="9">
        <v>0</v>
      </c>
      <c r="M178" s="9">
        <v>0</v>
      </c>
      <c r="N178" s="9">
        <v>0</v>
      </c>
      <c r="O178" s="9">
        <v>5863.12</v>
      </c>
    </row>
    <row r="179" spans="1:15" hidden="1" x14ac:dyDescent="0.35">
      <c r="A179" s="10" t="s">
        <v>282</v>
      </c>
      <c r="B179" s="12" t="s">
        <v>17</v>
      </c>
      <c r="C179" s="10" t="s">
        <v>17</v>
      </c>
      <c r="D179" s="10" t="s">
        <v>17</v>
      </c>
      <c r="E179" s="10" t="s">
        <v>17</v>
      </c>
      <c r="F179" s="10" t="s">
        <v>17</v>
      </c>
      <c r="G179" s="10" t="s">
        <v>17</v>
      </c>
      <c r="H179" s="10" t="s">
        <v>17</v>
      </c>
      <c r="I179" s="10" t="s">
        <v>17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9">
        <v>0</v>
      </c>
    </row>
    <row r="180" spans="1:15" x14ac:dyDescent="0.35">
      <c r="A180" s="10" t="s">
        <v>283</v>
      </c>
      <c r="B180" s="12">
        <v>44697</v>
      </c>
      <c r="C180" s="12">
        <v>44718</v>
      </c>
      <c r="D180" s="12">
        <v>44720</v>
      </c>
      <c r="E180" s="10" t="s">
        <v>25</v>
      </c>
      <c r="F180" s="10" t="s">
        <v>20</v>
      </c>
      <c r="G180" s="13" t="s">
        <v>21</v>
      </c>
      <c r="H180" s="10" t="s">
        <v>28</v>
      </c>
      <c r="I180" s="12" t="s">
        <v>115</v>
      </c>
      <c r="J180" s="9">
        <v>2100</v>
      </c>
      <c r="K180" s="9">
        <v>3323.13</v>
      </c>
      <c r="L180" s="9">
        <v>0</v>
      </c>
      <c r="M180" s="9">
        <v>0</v>
      </c>
      <c r="N180" s="9">
        <v>0</v>
      </c>
      <c r="O180" s="9">
        <v>5423.13</v>
      </c>
    </row>
    <row r="181" spans="1:15" x14ac:dyDescent="0.35">
      <c r="A181" s="10" t="s">
        <v>284</v>
      </c>
      <c r="B181" s="12">
        <v>44698</v>
      </c>
      <c r="C181" s="12">
        <v>44705</v>
      </c>
      <c r="D181" s="12">
        <v>44706</v>
      </c>
      <c r="E181" s="10" t="s">
        <v>285</v>
      </c>
      <c r="F181" s="10" t="s">
        <v>20</v>
      </c>
      <c r="G181" s="13" t="s">
        <v>21</v>
      </c>
      <c r="H181" s="10" t="s">
        <v>28</v>
      </c>
      <c r="I181" s="12" t="s">
        <v>286</v>
      </c>
      <c r="J181" s="9">
        <v>1050</v>
      </c>
      <c r="K181" s="9">
        <v>1741.74</v>
      </c>
      <c r="L181" s="9">
        <v>0</v>
      </c>
      <c r="M181" s="9">
        <v>0</v>
      </c>
      <c r="N181" s="9">
        <v>0</v>
      </c>
      <c r="O181" s="9">
        <v>2791.74</v>
      </c>
    </row>
    <row r="182" spans="1:15" hidden="1" x14ac:dyDescent="0.35">
      <c r="A182" s="10" t="s">
        <v>287</v>
      </c>
      <c r="B182" s="12" t="s">
        <v>17</v>
      </c>
      <c r="C182" s="10" t="s">
        <v>17</v>
      </c>
      <c r="D182" s="10" t="s">
        <v>17</v>
      </c>
      <c r="E182" s="10" t="s">
        <v>17</v>
      </c>
      <c r="F182" s="10" t="s">
        <v>17</v>
      </c>
      <c r="G182" s="10" t="s">
        <v>17</v>
      </c>
      <c r="H182" s="10" t="s">
        <v>17</v>
      </c>
      <c r="I182" s="10" t="s">
        <v>17</v>
      </c>
      <c r="J182" s="9">
        <v>0</v>
      </c>
      <c r="K182" s="9">
        <v>0</v>
      </c>
      <c r="L182" s="9">
        <v>0</v>
      </c>
      <c r="M182" s="9">
        <v>0</v>
      </c>
      <c r="N182" s="9">
        <v>0</v>
      </c>
      <c r="O182" s="9">
        <v>0</v>
      </c>
    </row>
    <row r="183" spans="1:15" x14ac:dyDescent="0.35">
      <c r="A183" s="10" t="s">
        <v>288</v>
      </c>
      <c r="B183" s="12">
        <v>44698</v>
      </c>
      <c r="C183" s="12">
        <v>44706</v>
      </c>
      <c r="D183" s="12">
        <v>44706</v>
      </c>
      <c r="E183" s="10" t="s">
        <v>55</v>
      </c>
      <c r="F183" s="10" t="s">
        <v>20</v>
      </c>
      <c r="G183" s="13" t="s">
        <v>21</v>
      </c>
      <c r="H183" s="10" t="s">
        <v>28</v>
      </c>
      <c r="I183" s="12" t="s">
        <v>286</v>
      </c>
      <c r="J183" s="9">
        <v>700</v>
      </c>
      <c r="K183" s="9">
        <v>1148.28</v>
      </c>
      <c r="L183" s="1">
        <v>0</v>
      </c>
      <c r="M183" s="9">
        <v>0</v>
      </c>
      <c r="N183" s="9">
        <v>0</v>
      </c>
      <c r="O183" s="9">
        <v>1848.28</v>
      </c>
    </row>
    <row r="184" spans="1:15" x14ac:dyDescent="0.35">
      <c r="A184" s="10" t="s">
        <v>289</v>
      </c>
      <c r="B184" s="12">
        <v>44699</v>
      </c>
      <c r="C184" s="12">
        <v>44707</v>
      </c>
      <c r="D184" s="12">
        <v>44708</v>
      </c>
      <c r="E184" s="10" t="s">
        <v>104</v>
      </c>
      <c r="F184" s="10" t="s">
        <v>20</v>
      </c>
      <c r="G184" s="13" t="s">
        <v>21</v>
      </c>
      <c r="H184" s="10" t="s">
        <v>243</v>
      </c>
      <c r="I184" s="12" t="s">
        <v>86</v>
      </c>
      <c r="J184" s="9">
        <v>1170</v>
      </c>
      <c r="K184" s="9">
        <v>5729.72</v>
      </c>
      <c r="L184" s="9">
        <v>0</v>
      </c>
      <c r="M184" s="9">
        <v>0</v>
      </c>
      <c r="N184" s="9">
        <v>0</v>
      </c>
      <c r="O184" s="9">
        <v>6899.72</v>
      </c>
    </row>
    <row r="185" spans="1:15" x14ac:dyDescent="0.35">
      <c r="A185" s="10" t="s">
        <v>290</v>
      </c>
      <c r="B185" s="12">
        <v>44699</v>
      </c>
      <c r="C185" s="12">
        <v>44707</v>
      </c>
      <c r="D185" s="12">
        <v>44708</v>
      </c>
      <c r="E185" s="10" t="s">
        <v>106</v>
      </c>
      <c r="F185" s="10" t="s">
        <v>20</v>
      </c>
      <c r="G185" s="13" t="s">
        <v>21</v>
      </c>
      <c r="H185" s="10" t="s">
        <v>28</v>
      </c>
      <c r="I185" s="12" t="s">
        <v>86</v>
      </c>
      <c r="J185" s="9">
        <v>1170</v>
      </c>
      <c r="K185" s="9">
        <v>5729.72</v>
      </c>
      <c r="L185" s="9">
        <v>0</v>
      </c>
      <c r="M185" s="9">
        <v>0</v>
      </c>
      <c r="N185" s="9">
        <v>0</v>
      </c>
      <c r="O185" s="9">
        <v>6899.72</v>
      </c>
    </row>
    <row r="186" spans="1:15" hidden="1" x14ac:dyDescent="0.35">
      <c r="A186" s="10" t="s">
        <v>291</v>
      </c>
      <c r="B186" s="12" t="s">
        <v>17</v>
      </c>
      <c r="C186" s="10" t="s">
        <v>17</v>
      </c>
      <c r="D186" s="10" t="s">
        <v>17</v>
      </c>
      <c r="E186" s="10" t="s">
        <v>17</v>
      </c>
      <c r="F186" s="10" t="s">
        <v>17</v>
      </c>
      <c r="G186" s="10" t="s">
        <v>17</v>
      </c>
      <c r="H186" s="10" t="s">
        <v>17</v>
      </c>
      <c r="I186" s="10" t="s">
        <v>17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</row>
    <row r="187" spans="1:15" x14ac:dyDescent="0.35">
      <c r="A187" s="10" t="s">
        <v>292</v>
      </c>
      <c r="B187" s="12">
        <v>44699</v>
      </c>
      <c r="C187" s="12">
        <v>44705</v>
      </c>
      <c r="D187" s="12">
        <v>44706</v>
      </c>
      <c r="E187" s="10" t="s">
        <v>19</v>
      </c>
      <c r="F187" s="10" t="s">
        <v>20</v>
      </c>
      <c r="G187" s="13" t="s">
        <v>21</v>
      </c>
      <c r="H187" s="10" t="s">
        <v>28</v>
      </c>
      <c r="I187" s="12" t="s">
        <v>293</v>
      </c>
      <c r="J187" s="9">
        <v>1050</v>
      </c>
      <c r="K187" s="9">
        <v>1739.42</v>
      </c>
      <c r="L187" s="9">
        <v>0</v>
      </c>
      <c r="M187" s="9">
        <v>0</v>
      </c>
      <c r="N187" s="9">
        <v>0</v>
      </c>
      <c r="O187" s="9">
        <v>2789.42</v>
      </c>
    </row>
    <row r="188" spans="1:15" x14ac:dyDescent="0.35">
      <c r="A188" s="10" t="s">
        <v>294</v>
      </c>
      <c r="B188" s="12">
        <v>44699</v>
      </c>
      <c r="C188" s="12">
        <v>44709</v>
      </c>
      <c r="D188" s="12">
        <v>44710</v>
      </c>
      <c r="E188" s="10" t="s">
        <v>130</v>
      </c>
      <c r="F188" s="10" t="s">
        <v>20</v>
      </c>
      <c r="G188" s="13" t="s">
        <v>21</v>
      </c>
      <c r="H188" s="10" t="s">
        <v>28</v>
      </c>
      <c r="I188" s="12" t="s">
        <v>295</v>
      </c>
      <c r="J188" s="9">
        <v>1050</v>
      </c>
      <c r="K188" s="9">
        <v>5488.13</v>
      </c>
      <c r="L188" s="9">
        <v>0</v>
      </c>
      <c r="M188" s="9">
        <v>0</v>
      </c>
      <c r="N188" s="9">
        <v>0</v>
      </c>
      <c r="O188" s="9">
        <v>6538.13</v>
      </c>
    </row>
    <row r="189" spans="1:15" x14ac:dyDescent="0.35">
      <c r="A189" s="10" t="s">
        <v>296</v>
      </c>
      <c r="B189" s="12">
        <v>44701</v>
      </c>
      <c r="C189" s="12">
        <v>44705</v>
      </c>
      <c r="D189" s="12">
        <v>44707</v>
      </c>
      <c r="E189" s="10" t="s">
        <v>128</v>
      </c>
      <c r="F189" s="10" t="s">
        <v>20</v>
      </c>
      <c r="G189" s="13" t="s">
        <v>21</v>
      </c>
      <c r="H189" s="10" t="s">
        <v>28</v>
      </c>
      <c r="I189" s="12" t="s">
        <v>297</v>
      </c>
      <c r="J189" s="9">
        <v>2340</v>
      </c>
      <c r="K189" s="9">
        <v>3320.03</v>
      </c>
      <c r="L189" s="9">
        <v>0</v>
      </c>
      <c r="M189" s="9">
        <v>0</v>
      </c>
      <c r="N189" s="9">
        <v>0</v>
      </c>
      <c r="O189" s="9">
        <v>5660.03</v>
      </c>
    </row>
    <row r="190" spans="1:15" x14ac:dyDescent="0.35">
      <c r="A190" s="10" t="s">
        <v>298</v>
      </c>
      <c r="B190" s="12">
        <v>44701</v>
      </c>
      <c r="C190" s="12">
        <v>44705</v>
      </c>
      <c r="D190" s="12">
        <v>44705</v>
      </c>
      <c r="E190" s="10" t="s">
        <v>46</v>
      </c>
      <c r="F190" s="10" t="s">
        <v>20</v>
      </c>
      <c r="G190" s="13" t="s">
        <v>21</v>
      </c>
      <c r="H190" s="10" t="s">
        <v>28</v>
      </c>
      <c r="I190" s="12" t="s">
        <v>86</v>
      </c>
      <c r="J190" s="9">
        <v>0</v>
      </c>
      <c r="K190" s="9">
        <v>2266.5300000000002</v>
      </c>
      <c r="L190" s="9">
        <v>0</v>
      </c>
      <c r="M190" s="9">
        <v>0</v>
      </c>
      <c r="N190" s="9">
        <v>0</v>
      </c>
      <c r="O190" s="9">
        <v>2266.5300000000002</v>
      </c>
    </row>
    <row r="191" spans="1:15" hidden="1" x14ac:dyDescent="0.35">
      <c r="A191" s="10" t="s">
        <v>299</v>
      </c>
      <c r="B191" s="12" t="s">
        <v>17</v>
      </c>
      <c r="C191" s="10" t="s">
        <v>17</v>
      </c>
      <c r="D191" s="10" t="s">
        <v>17</v>
      </c>
      <c r="E191" s="10" t="s">
        <v>17</v>
      </c>
      <c r="F191" s="10" t="s">
        <v>17</v>
      </c>
      <c r="G191" s="10" t="s">
        <v>17</v>
      </c>
      <c r="H191" s="10" t="s">
        <v>17</v>
      </c>
      <c r="I191" s="10" t="s">
        <v>17</v>
      </c>
      <c r="J191" s="9">
        <v>0</v>
      </c>
      <c r="K191" s="9">
        <v>0</v>
      </c>
      <c r="L191" s="9">
        <v>0</v>
      </c>
      <c r="M191" s="9">
        <v>0</v>
      </c>
      <c r="N191" s="9">
        <v>0</v>
      </c>
      <c r="O191" s="9">
        <v>0</v>
      </c>
    </row>
    <row r="192" spans="1:15" x14ac:dyDescent="0.35">
      <c r="A192" s="10" t="s">
        <v>300</v>
      </c>
      <c r="B192" s="12">
        <v>44701</v>
      </c>
      <c r="C192" s="12">
        <v>44721</v>
      </c>
      <c r="D192" s="12">
        <v>44722</v>
      </c>
      <c r="E192" s="10" t="s">
        <v>102</v>
      </c>
      <c r="F192" s="10" t="s">
        <v>20</v>
      </c>
      <c r="G192" s="13" t="s">
        <v>21</v>
      </c>
      <c r="H192" s="10" t="s">
        <v>243</v>
      </c>
      <c r="I192" s="12" t="s">
        <v>86</v>
      </c>
      <c r="J192" s="9">
        <v>1560</v>
      </c>
      <c r="K192" s="9">
        <v>3271</v>
      </c>
      <c r="L192" s="9">
        <v>0</v>
      </c>
      <c r="M192" s="9">
        <v>1413.9</v>
      </c>
      <c r="N192" s="9">
        <v>0</v>
      </c>
      <c r="O192" s="9">
        <v>6244.9</v>
      </c>
    </row>
    <row r="193" spans="1:15" hidden="1" x14ac:dyDescent="0.35">
      <c r="A193" s="10" t="s">
        <v>301</v>
      </c>
      <c r="B193" s="12" t="s">
        <v>17</v>
      </c>
      <c r="C193" s="10" t="s">
        <v>17</v>
      </c>
      <c r="D193" s="10" t="s">
        <v>17</v>
      </c>
      <c r="E193" s="10" t="s">
        <v>17</v>
      </c>
      <c r="F193" s="10" t="s">
        <v>17</v>
      </c>
      <c r="G193" s="10" t="s">
        <v>17</v>
      </c>
      <c r="H193" s="10" t="s">
        <v>17</v>
      </c>
      <c r="I193" s="10" t="s">
        <v>17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</row>
    <row r="194" spans="1:15" x14ac:dyDescent="0.35">
      <c r="A194" s="10" t="s">
        <v>302</v>
      </c>
      <c r="B194" s="12">
        <v>44704</v>
      </c>
      <c r="C194" s="12">
        <v>44707</v>
      </c>
      <c r="D194" s="12">
        <v>44707</v>
      </c>
      <c r="E194" s="10" t="s">
        <v>55</v>
      </c>
      <c r="F194" s="10" t="s">
        <v>20</v>
      </c>
      <c r="G194" s="13" t="s">
        <v>21</v>
      </c>
      <c r="H194" s="10" t="s">
        <v>28</v>
      </c>
      <c r="I194" s="12" t="s">
        <v>303</v>
      </c>
      <c r="J194" s="9">
        <v>780</v>
      </c>
      <c r="K194" s="9">
        <v>5381.8</v>
      </c>
      <c r="L194" s="9">
        <v>0</v>
      </c>
      <c r="M194" s="9">
        <v>0</v>
      </c>
      <c r="N194" s="9">
        <v>0</v>
      </c>
      <c r="O194" s="9">
        <v>6161.8</v>
      </c>
    </row>
    <row r="195" spans="1:15" x14ac:dyDescent="0.35">
      <c r="A195" s="10" t="s">
        <v>304</v>
      </c>
      <c r="B195" s="12">
        <v>44705</v>
      </c>
      <c r="C195" s="12">
        <v>44706</v>
      </c>
      <c r="D195" s="12">
        <v>44707</v>
      </c>
      <c r="E195" s="10" t="s">
        <v>50</v>
      </c>
      <c r="F195" s="10" t="s">
        <v>20</v>
      </c>
      <c r="G195" s="13" t="s">
        <v>21</v>
      </c>
      <c r="H195" s="10" t="s">
        <v>28</v>
      </c>
      <c r="I195" s="12" t="s">
        <v>86</v>
      </c>
      <c r="J195" s="9">
        <v>1275</v>
      </c>
      <c r="K195" s="9">
        <v>5591.7</v>
      </c>
      <c r="L195" s="9">
        <v>0</v>
      </c>
      <c r="M195" s="9">
        <v>0</v>
      </c>
      <c r="N195" s="9">
        <v>0</v>
      </c>
      <c r="O195" s="9">
        <v>6866.7</v>
      </c>
    </row>
    <row r="196" spans="1:15" hidden="1" x14ac:dyDescent="0.35">
      <c r="A196" s="10" t="s">
        <v>305</v>
      </c>
      <c r="B196" s="12" t="s">
        <v>17</v>
      </c>
      <c r="C196" s="10" t="s">
        <v>17</v>
      </c>
      <c r="D196" s="10" t="s">
        <v>17</v>
      </c>
      <c r="E196" s="10" t="s">
        <v>17</v>
      </c>
      <c r="F196" s="10" t="s">
        <v>17</v>
      </c>
      <c r="G196" s="10" t="s">
        <v>17</v>
      </c>
      <c r="H196" s="10" t="s">
        <v>17</v>
      </c>
      <c r="I196" s="10" t="s">
        <v>17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</row>
    <row r="197" spans="1:15" x14ac:dyDescent="0.35">
      <c r="A197" s="10" t="s">
        <v>306</v>
      </c>
      <c r="B197" s="12">
        <v>44708</v>
      </c>
      <c r="C197" s="12">
        <v>44714</v>
      </c>
      <c r="D197" s="12">
        <v>44715</v>
      </c>
      <c r="E197" s="10" t="s">
        <v>307</v>
      </c>
      <c r="F197" s="10" t="s">
        <v>20</v>
      </c>
      <c r="G197" s="13" t="s">
        <v>21</v>
      </c>
      <c r="H197" s="10" t="s">
        <v>28</v>
      </c>
      <c r="I197" s="12" t="s">
        <v>308</v>
      </c>
      <c r="J197" s="9">
        <v>1400</v>
      </c>
      <c r="K197" s="9">
        <v>3146.88</v>
      </c>
      <c r="L197" s="9">
        <v>0</v>
      </c>
      <c r="M197" s="9">
        <v>0</v>
      </c>
      <c r="N197" s="9">
        <v>0</v>
      </c>
      <c r="O197" s="9">
        <v>4546.88</v>
      </c>
    </row>
    <row r="198" spans="1:15" hidden="1" x14ac:dyDescent="0.35">
      <c r="A198" s="10" t="s">
        <v>309</v>
      </c>
      <c r="B198" s="12" t="s">
        <v>17</v>
      </c>
      <c r="C198" s="10" t="s">
        <v>17</v>
      </c>
      <c r="D198" s="10" t="s">
        <v>17</v>
      </c>
      <c r="E198" s="10" t="s">
        <v>17</v>
      </c>
      <c r="F198" s="10" t="s">
        <v>17</v>
      </c>
      <c r="G198" s="10" t="s">
        <v>17</v>
      </c>
      <c r="H198" s="10" t="s">
        <v>17</v>
      </c>
      <c r="I198" s="10" t="s">
        <v>17</v>
      </c>
      <c r="J198" s="9">
        <v>0</v>
      </c>
      <c r="K198" s="9">
        <v>0</v>
      </c>
      <c r="L198" s="9">
        <v>0</v>
      </c>
      <c r="M198" s="9">
        <v>0</v>
      </c>
      <c r="N198" s="9">
        <v>0</v>
      </c>
      <c r="O198" s="9">
        <v>0</v>
      </c>
    </row>
    <row r="199" spans="1:15" hidden="1" x14ac:dyDescent="0.35">
      <c r="A199" s="10" t="s">
        <v>310</v>
      </c>
      <c r="B199" s="12" t="s">
        <v>17</v>
      </c>
      <c r="C199" s="10" t="s">
        <v>17</v>
      </c>
      <c r="D199" s="10" t="s">
        <v>17</v>
      </c>
      <c r="E199" s="10" t="s">
        <v>17</v>
      </c>
      <c r="F199" s="10" t="s">
        <v>17</v>
      </c>
      <c r="G199" s="10" t="s">
        <v>17</v>
      </c>
      <c r="H199" s="10" t="s">
        <v>17</v>
      </c>
      <c r="I199" s="10" t="s">
        <v>17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</row>
    <row r="200" spans="1:15" hidden="1" x14ac:dyDescent="0.35">
      <c r="A200" s="10" t="s">
        <v>311</v>
      </c>
      <c r="B200" s="12" t="s">
        <v>17</v>
      </c>
      <c r="C200" s="10" t="s">
        <v>17</v>
      </c>
      <c r="D200" s="10" t="s">
        <v>17</v>
      </c>
      <c r="E200" s="10" t="s">
        <v>17</v>
      </c>
      <c r="F200" s="10" t="s">
        <v>17</v>
      </c>
      <c r="G200" s="10" t="s">
        <v>17</v>
      </c>
      <c r="H200" s="10" t="s">
        <v>17</v>
      </c>
      <c r="I200" s="10" t="s">
        <v>17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</row>
    <row r="201" spans="1:15" hidden="1" x14ac:dyDescent="0.35">
      <c r="A201" s="10" t="s">
        <v>312</v>
      </c>
      <c r="B201" s="12" t="s">
        <v>17</v>
      </c>
      <c r="C201" s="10" t="s">
        <v>17</v>
      </c>
      <c r="D201" s="10" t="s">
        <v>17</v>
      </c>
      <c r="E201" s="10" t="s">
        <v>17</v>
      </c>
      <c r="F201" s="10" t="s">
        <v>17</v>
      </c>
      <c r="G201" s="10" t="s">
        <v>17</v>
      </c>
      <c r="H201" s="10" t="s">
        <v>17</v>
      </c>
      <c r="I201" s="10" t="s">
        <v>17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</row>
    <row r="202" spans="1:15" hidden="1" x14ac:dyDescent="0.35">
      <c r="A202" s="10" t="s">
        <v>313</v>
      </c>
      <c r="B202" s="12" t="s">
        <v>17</v>
      </c>
      <c r="C202" s="10" t="s">
        <v>17</v>
      </c>
      <c r="D202" s="10" t="s">
        <v>17</v>
      </c>
      <c r="E202" s="10" t="s">
        <v>17</v>
      </c>
      <c r="F202" s="10" t="s">
        <v>17</v>
      </c>
      <c r="G202" s="10" t="s">
        <v>17</v>
      </c>
      <c r="H202" s="10" t="s">
        <v>17</v>
      </c>
      <c r="I202" s="10" t="s">
        <v>17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</row>
    <row r="203" spans="1:15" hidden="1" x14ac:dyDescent="0.35">
      <c r="A203" s="10" t="s">
        <v>314</v>
      </c>
      <c r="B203" s="12" t="s">
        <v>17</v>
      </c>
      <c r="C203" s="10" t="s">
        <v>17</v>
      </c>
      <c r="D203" s="10" t="s">
        <v>17</v>
      </c>
      <c r="E203" s="10" t="s">
        <v>17</v>
      </c>
      <c r="F203" s="10" t="s">
        <v>17</v>
      </c>
      <c r="G203" s="10" t="s">
        <v>17</v>
      </c>
      <c r="H203" s="10" t="s">
        <v>17</v>
      </c>
      <c r="I203" s="10" t="s">
        <v>17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9">
        <v>0</v>
      </c>
    </row>
    <row r="204" spans="1:15" hidden="1" x14ac:dyDescent="0.35">
      <c r="A204" s="10" t="s">
        <v>315</v>
      </c>
      <c r="B204" s="12" t="s">
        <v>17</v>
      </c>
      <c r="C204" s="10" t="s">
        <v>17</v>
      </c>
      <c r="D204" s="10" t="s">
        <v>17</v>
      </c>
      <c r="E204" s="10" t="s">
        <v>17</v>
      </c>
      <c r="F204" s="10" t="s">
        <v>17</v>
      </c>
      <c r="G204" s="10" t="s">
        <v>17</v>
      </c>
      <c r="H204" s="10" t="s">
        <v>17</v>
      </c>
      <c r="I204" s="10" t="s">
        <v>17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</row>
    <row r="205" spans="1:15" x14ac:dyDescent="0.35">
      <c r="A205" s="10" t="s">
        <v>316</v>
      </c>
      <c r="B205" s="12">
        <v>44712</v>
      </c>
      <c r="C205" s="12">
        <v>44715</v>
      </c>
      <c r="D205" s="12">
        <v>44718</v>
      </c>
      <c r="E205" s="10" t="s">
        <v>46</v>
      </c>
      <c r="F205" s="10" t="s">
        <v>20</v>
      </c>
      <c r="G205" s="13" t="s">
        <v>21</v>
      </c>
      <c r="H205" s="10" t="s">
        <v>218</v>
      </c>
      <c r="I205" s="12" t="s">
        <v>28</v>
      </c>
      <c r="J205" s="9">
        <v>0</v>
      </c>
      <c r="K205" s="9">
        <v>1177.24</v>
      </c>
      <c r="L205" s="9">
        <v>0</v>
      </c>
      <c r="M205" s="9">
        <v>0</v>
      </c>
      <c r="N205" s="9">
        <v>0</v>
      </c>
      <c r="O205" s="9">
        <v>1177.24</v>
      </c>
    </row>
    <row r="206" spans="1:15" x14ac:dyDescent="0.35">
      <c r="A206" s="10" t="s">
        <v>317</v>
      </c>
      <c r="B206" s="12">
        <v>44712</v>
      </c>
      <c r="C206" s="12">
        <v>44713</v>
      </c>
      <c r="D206" s="12">
        <v>44715</v>
      </c>
      <c r="E206" s="10" t="s">
        <v>102</v>
      </c>
      <c r="F206" s="10" t="s">
        <v>20</v>
      </c>
      <c r="G206" s="13" t="s">
        <v>21</v>
      </c>
      <c r="H206" s="10" t="s">
        <v>243</v>
      </c>
      <c r="I206" s="12" t="s">
        <v>318</v>
      </c>
      <c r="J206" s="9">
        <v>1750</v>
      </c>
      <c r="K206" s="9">
        <v>1913.09</v>
      </c>
      <c r="L206" s="9">
        <v>0</v>
      </c>
      <c r="M206" s="9">
        <v>0</v>
      </c>
      <c r="N206" s="9">
        <v>0</v>
      </c>
      <c r="O206" s="9">
        <v>3663.09</v>
      </c>
    </row>
    <row r="207" spans="1:15" x14ac:dyDescent="0.35">
      <c r="A207" s="10" t="s">
        <v>319</v>
      </c>
      <c r="B207" s="12">
        <v>44712</v>
      </c>
      <c r="C207" s="12">
        <v>44713</v>
      </c>
      <c r="D207" s="12">
        <v>44715</v>
      </c>
      <c r="E207" s="10" t="s">
        <v>128</v>
      </c>
      <c r="F207" s="10" t="s">
        <v>20</v>
      </c>
      <c r="G207" s="13" t="s">
        <v>21</v>
      </c>
      <c r="H207" s="10" t="s">
        <v>28</v>
      </c>
      <c r="I207" s="12" t="s">
        <v>318</v>
      </c>
      <c r="J207" s="9">
        <v>1750</v>
      </c>
      <c r="K207" s="9">
        <v>1913.09</v>
      </c>
      <c r="L207" s="9">
        <v>0</v>
      </c>
      <c r="M207" s="9">
        <v>0</v>
      </c>
      <c r="N207" s="9">
        <v>0</v>
      </c>
      <c r="O207" s="9">
        <v>3663.09</v>
      </c>
    </row>
    <row r="208" spans="1:15" hidden="1" x14ac:dyDescent="0.35">
      <c r="A208" s="10" t="s">
        <v>320</v>
      </c>
      <c r="B208" s="12" t="s">
        <v>17</v>
      </c>
      <c r="C208" s="10" t="s">
        <v>17</v>
      </c>
      <c r="D208" s="10" t="s">
        <v>17</v>
      </c>
      <c r="E208" s="10" t="s">
        <v>17</v>
      </c>
      <c r="F208" s="10" t="s">
        <v>17</v>
      </c>
      <c r="G208" s="10" t="s">
        <v>17</v>
      </c>
      <c r="H208" s="10" t="s">
        <v>17</v>
      </c>
      <c r="I208" s="10" t="s">
        <v>17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9">
        <v>0</v>
      </c>
    </row>
    <row r="209" spans="1:15" hidden="1" x14ac:dyDescent="0.35">
      <c r="A209" s="10" t="s">
        <v>321</v>
      </c>
      <c r="B209" s="12" t="s">
        <v>17</v>
      </c>
      <c r="C209" s="10" t="s">
        <v>17</v>
      </c>
      <c r="D209" s="10" t="s">
        <v>17</v>
      </c>
      <c r="E209" s="10" t="s">
        <v>17</v>
      </c>
      <c r="F209" s="10" t="s">
        <v>17</v>
      </c>
      <c r="G209" s="10" t="s">
        <v>17</v>
      </c>
      <c r="H209" s="10" t="s">
        <v>17</v>
      </c>
      <c r="I209" s="10" t="s">
        <v>17</v>
      </c>
      <c r="J209" s="9">
        <v>0</v>
      </c>
      <c r="K209" s="9">
        <v>0</v>
      </c>
      <c r="L209" s="9">
        <v>0</v>
      </c>
      <c r="M209" s="9">
        <v>0</v>
      </c>
      <c r="N209" s="9">
        <v>0</v>
      </c>
      <c r="O209" s="9">
        <v>0</v>
      </c>
    </row>
    <row r="210" spans="1:15" hidden="1" x14ac:dyDescent="0.35">
      <c r="A210" s="10" t="s">
        <v>322</v>
      </c>
      <c r="B210" s="12" t="s">
        <v>17</v>
      </c>
      <c r="C210" s="10" t="s">
        <v>17</v>
      </c>
      <c r="D210" s="10" t="s">
        <v>17</v>
      </c>
      <c r="E210" s="10" t="s">
        <v>17</v>
      </c>
      <c r="F210" s="10" t="s">
        <v>17</v>
      </c>
      <c r="G210" s="10" t="s">
        <v>17</v>
      </c>
      <c r="H210" s="10" t="s">
        <v>17</v>
      </c>
      <c r="I210" s="10" t="s">
        <v>17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</row>
    <row r="211" spans="1:15" hidden="1" x14ac:dyDescent="0.35">
      <c r="A211" s="10" t="s">
        <v>323</v>
      </c>
      <c r="B211" s="12" t="s">
        <v>17</v>
      </c>
      <c r="C211" s="10" t="s">
        <v>17</v>
      </c>
      <c r="D211" s="10" t="s">
        <v>17</v>
      </c>
      <c r="E211" s="10" t="s">
        <v>17</v>
      </c>
      <c r="F211" s="10" t="s">
        <v>17</v>
      </c>
      <c r="G211" s="10" t="s">
        <v>17</v>
      </c>
      <c r="H211" s="10" t="s">
        <v>17</v>
      </c>
      <c r="I211" s="10" t="s">
        <v>17</v>
      </c>
      <c r="J211" s="9">
        <v>0</v>
      </c>
      <c r="K211" s="9">
        <v>0</v>
      </c>
      <c r="L211" s="9">
        <v>0</v>
      </c>
      <c r="M211" s="9">
        <v>0</v>
      </c>
      <c r="N211" s="9">
        <v>0</v>
      </c>
      <c r="O211" s="9">
        <v>0</v>
      </c>
    </row>
    <row r="212" spans="1:15" hidden="1" x14ac:dyDescent="0.35">
      <c r="A212" s="10" t="s">
        <v>324</v>
      </c>
      <c r="B212" s="12" t="s">
        <v>17</v>
      </c>
      <c r="C212" s="10" t="s">
        <v>17</v>
      </c>
      <c r="D212" s="10" t="s">
        <v>17</v>
      </c>
      <c r="E212" s="10" t="s">
        <v>17</v>
      </c>
      <c r="F212" s="10" t="s">
        <v>17</v>
      </c>
      <c r="G212" s="10" t="s">
        <v>17</v>
      </c>
      <c r="H212" s="10" t="s">
        <v>17</v>
      </c>
      <c r="I212" s="10" t="s">
        <v>17</v>
      </c>
      <c r="J212" s="9">
        <v>0</v>
      </c>
      <c r="K212" s="9">
        <v>0</v>
      </c>
      <c r="L212" s="9">
        <v>0</v>
      </c>
      <c r="M212" s="9">
        <v>0</v>
      </c>
      <c r="N212" s="9">
        <v>0</v>
      </c>
      <c r="O212" s="9">
        <v>0</v>
      </c>
    </row>
    <row r="213" spans="1:15" x14ac:dyDescent="0.35">
      <c r="A213" s="10" t="s">
        <v>325</v>
      </c>
      <c r="B213" s="12">
        <v>44714</v>
      </c>
      <c r="C213" s="12">
        <v>44721</v>
      </c>
      <c r="D213" s="12">
        <v>44722</v>
      </c>
      <c r="E213" s="10" t="s">
        <v>27</v>
      </c>
      <c r="F213" s="10" t="s">
        <v>20</v>
      </c>
      <c r="G213" s="13" t="s">
        <v>21</v>
      </c>
      <c r="H213" s="10" t="s">
        <v>243</v>
      </c>
      <c r="I213" s="12" t="s">
        <v>86</v>
      </c>
      <c r="J213" s="9">
        <v>1560</v>
      </c>
      <c r="K213" s="9">
        <v>5327.96</v>
      </c>
      <c r="L213" s="9">
        <v>0</v>
      </c>
      <c r="M213" s="9">
        <v>0</v>
      </c>
      <c r="N213" s="9">
        <v>0</v>
      </c>
      <c r="O213" s="9">
        <v>6887.96</v>
      </c>
    </row>
    <row r="214" spans="1:15" x14ac:dyDescent="0.35">
      <c r="A214" s="10" t="s">
        <v>326</v>
      </c>
      <c r="B214" s="12">
        <v>44715</v>
      </c>
      <c r="C214" s="12">
        <v>44718</v>
      </c>
      <c r="D214" s="12">
        <v>44719</v>
      </c>
      <c r="E214" s="10" t="s">
        <v>327</v>
      </c>
      <c r="F214" s="10" t="s">
        <v>20</v>
      </c>
      <c r="G214" s="13" t="s">
        <v>21</v>
      </c>
      <c r="H214" s="10" t="s">
        <v>28</v>
      </c>
      <c r="I214" s="12" t="s">
        <v>100</v>
      </c>
      <c r="J214" s="9">
        <v>1400</v>
      </c>
      <c r="K214" s="9">
        <v>2065.96</v>
      </c>
      <c r="L214" s="9">
        <v>0</v>
      </c>
      <c r="M214" s="9">
        <v>0</v>
      </c>
      <c r="N214" s="9">
        <v>0</v>
      </c>
      <c r="O214" s="9">
        <v>3465.96</v>
      </c>
    </row>
    <row r="215" spans="1:15" x14ac:dyDescent="0.35">
      <c r="A215" s="10" t="s">
        <v>328</v>
      </c>
      <c r="B215" s="12">
        <v>44715</v>
      </c>
      <c r="C215" s="12">
        <v>44718</v>
      </c>
      <c r="D215" s="12">
        <v>44719</v>
      </c>
      <c r="E215" s="10" t="s">
        <v>329</v>
      </c>
      <c r="F215" s="10" t="s">
        <v>20</v>
      </c>
      <c r="G215" s="13" t="s">
        <v>21</v>
      </c>
      <c r="H215" s="10" t="s">
        <v>28</v>
      </c>
      <c r="I215" s="12" t="s">
        <v>100</v>
      </c>
      <c r="J215" s="9">
        <v>1400</v>
      </c>
      <c r="K215" s="9">
        <v>2065.96</v>
      </c>
      <c r="L215" s="9">
        <v>0</v>
      </c>
      <c r="M215" s="9">
        <v>0</v>
      </c>
      <c r="N215" s="9">
        <v>0</v>
      </c>
      <c r="O215" s="9">
        <v>3465.96</v>
      </c>
    </row>
    <row r="216" spans="1:15" hidden="1" x14ac:dyDescent="0.35">
      <c r="A216" s="10" t="s">
        <v>330</v>
      </c>
      <c r="B216" s="12" t="s">
        <v>17</v>
      </c>
      <c r="C216" s="10" t="s">
        <v>17</v>
      </c>
      <c r="D216" s="10" t="s">
        <v>17</v>
      </c>
      <c r="E216" s="10" t="s">
        <v>17</v>
      </c>
      <c r="F216" s="10" t="s">
        <v>17</v>
      </c>
      <c r="G216" s="10" t="s">
        <v>17</v>
      </c>
      <c r="H216" s="10" t="s">
        <v>17</v>
      </c>
      <c r="I216" s="10" t="s">
        <v>17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0</v>
      </c>
    </row>
    <row r="217" spans="1:15" x14ac:dyDescent="0.35">
      <c r="A217" s="10" t="s">
        <v>331</v>
      </c>
      <c r="B217" s="12">
        <v>44718</v>
      </c>
      <c r="C217" s="12">
        <v>44719</v>
      </c>
      <c r="D217" s="12">
        <v>44719</v>
      </c>
      <c r="E217" s="10" t="s">
        <v>55</v>
      </c>
      <c r="F217" s="10" t="s">
        <v>20</v>
      </c>
      <c r="G217" s="13" t="s">
        <v>21</v>
      </c>
      <c r="H217" s="10" t="s">
        <v>243</v>
      </c>
      <c r="I217" s="12" t="s">
        <v>100</v>
      </c>
      <c r="J217" s="9">
        <v>700</v>
      </c>
      <c r="K217" s="9">
        <v>2102.9699999999998</v>
      </c>
      <c r="L217" s="9">
        <v>0</v>
      </c>
      <c r="M217" s="9">
        <v>0</v>
      </c>
      <c r="N217" s="9">
        <v>0</v>
      </c>
      <c r="O217" s="9">
        <v>2702.97</v>
      </c>
    </row>
    <row r="218" spans="1:15" x14ac:dyDescent="0.35">
      <c r="A218" s="10" t="s">
        <v>332</v>
      </c>
      <c r="B218" s="12">
        <v>44720</v>
      </c>
      <c r="C218" s="12">
        <v>44747</v>
      </c>
      <c r="D218" s="12">
        <v>44751</v>
      </c>
      <c r="E218" s="10" t="s">
        <v>333</v>
      </c>
      <c r="F218" s="10" t="s">
        <v>20</v>
      </c>
      <c r="G218" s="10" t="s">
        <v>334</v>
      </c>
      <c r="H218" s="10" t="s">
        <v>28</v>
      </c>
      <c r="I218" s="12" t="s">
        <v>335</v>
      </c>
      <c r="J218" s="9">
        <v>5218</v>
      </c>
      <c r="K218" s="9">
        <v>12291.72</v>
      </c>
      <c r="L218" s="9">
        <v>1167.32</v>
      </c>
      <c r="M218" s="9">
        <v>0</v>
      </c>
      <c r="N218" s="9">
        <v>301.08</v>
      </c>
      <c r="O218" s="9">
        <v>18978.12</v>
      </c>
    </row>
    <row r="219" spans="1:15" hidden="1" x14ac:dyDescent="0.35">
      <c r="A219" s="10" t="s">
        <v>336</v>
      </c>
      <c r="B219" s="12" t="s">
        <v>17</v>
      </c>
      <c r="C219" s="10" t="s">
        <v>17</v>
      </c>
      <c r="D219" s="10" t="s">
        <v>17</v>
      </c>
      <c r="E219" s="10" t="s">
        <v>17</v>
      </c>
      <c r="F219" s="10" t="s">
        <v>17</v>
      </c>
      <c r="G219" s="10" t="s">
        <v>17</v>
      </c>
      <c r="H219" s="10" t="s">
        <v>17</v>
      </c>
      <c r="I219" s="10" t="s">
        <v>17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v>0</v>
      </c>
    </row>
    <row r="220" spans="1:15" x14ac:dyDescent="0.35">
      <c r="A220" s="10" t="s">
        <v>337</v>
      </c>
      <c r="B220" s="12">
        <v>44719</v>
      </c>
      <c r="C220" s="12">
        <v>44725</v>
      </c>
      <c r="D220" s="12">
        <v>44726</v>
      </c>
      <c r="E220" s="10" t="s">
        <v>50</v>
      </c>
      <c r="F220" s="10" t="s">
        <v>20</v>
      </c>
      <c r="G220" s="13" t="s">
        <v>21</v>
      </c>
      <c r="H220" s="10" t="s">
        <v>28</v>
      </c>
      <c r="I220" s="12" t="s">
        <v>303</v>
      </c>
      <c r="J220" s="9">
        <v>1700</v>
      </c>
      <c r="K220" s="9">
        <v>3732.08</v>
      </c>
      <c r="L220" s="9">
        <v>0</v>
      </c>
      <c r="M220" s="9">
        <v>0</v>
      </c>
      <c r="N220" s="9">
        <v>0</v>
      </c>
      <c r="O220" s="9">
        <v>5432.08</v>
      </c>
    </row>
    <row r="221" spans="1:15" x14ac:dyDescent="0.35">
      <c r="A221" s="10" t="s">
        <v>338</v>
      </c>
      <c r="B221" s="12">
        <v>44719</v>
      </c>
      <c r="C221" s="12">
        <v>44725</v>
      </c>
      <c r="D221" s="12">
        <v>44726</v>
      </c>
      <c r="E221" s="10" t="s">
        <v>125</v>
      </c>
      <c r="F221" s="10" t="s">
        <v>20</v>
      </c>
      <c r="G221" s="13" t="s">
        <v>21</v>
      </c>
      <c r="H221" s="10" t="s">
        <v>28</v>
      </c>
      <c r="I221" s="12" t="s">
        <v>86</v>
      </c>
      <c r="J221" s="9">
        <v>1560</v>
      </c>
      <c r="K221" s="9">
        <v>4196.3900000000003</v>
      </c>
      <c r="L221" s="9">
        <v>0</v>
      </c>
      <c r="M221" s="9">
        <v>0</v>
      </c>
      <c r="N221" s="9">
        <v>0</v>
      </c>
      <c r="O221" s="9">
        <v>5756.39</v>
      </c>
    </row>
    <row r="222" spans="1:15" x14ac:dyDescent="0.35">
      <c r="A222" s="10" t="s">
        <v>339</v>
      </c>
      <c r="B222" s="12">
        <v>44720</v>
      </c>
      <c r="C222" s="12">
        <v>44725</v>
      </c>
      <c r="D222" s="12">
        <v>44726</v>
      </c>
      <c r="E222" s="10" t="s">
        <v>340</v>
      </c>
      <c r="F222" s="10" t="s">
        <v>62</v>
      </c>
      <c r="G222" s="13" t="s">
        <v>21</v>
      </c>
      <c r="H222" s="10" t="s">
        <v>28</v>
      </c>
      <c r="I222" s="12" t="s">
        <v>341</v>
      </c>
      <c r="J222" s="1">
        <v>1170</v>
      </c>
      <c r="K222" s="9">
        <v>4160.42</v>
      </c>
      <c r="L222" s="9">
        <v>0</v>
      </c>
      <c r="M222" s="9">
        <v>0</v>
      </c>
      <c r="N222" s="9">
        <v>0</v>
      </c>
      <c r="O222" s="9">
        <v>5330.42</v>
      </c>
    </row>
    <row r="223" spans="1:15" x14ac:dyDescent="0.35">
      <c r="A223" s="10" t="s">
        <v>342</v>
      </c>
      <c r="B223" s="12">
        <v>44720</v>
      </c>
      <c r="C223" s="12">
        <v>44730</v>
      </c>
      <c r="D223" s="12">
        <v>44737</v>
      </c>
      <c r="E223" s="10" t="s">
        <v>340</v>
      </c>
      <c r="F223" s="10" t="s">
        <v>62</v>
      </c>
      <c r="G223" s="10" t="s">
        <v>334</v>
      </c>
      <c r="H223" s="10" t="s">
        <v>243</v>
      </c>
      <c r="I223" s="12" t="s">
        <v>343</v>
      </c>
      <c r="J223" s="9">
        <v>7935</v>
      </c>
      <c r="K223" s="9">
        <v>10284.42</v>
      </c>
      <c r="L223" s="9">
        <v>6437.25</v>
      </c>
      <c r="M223" s="9">
        <v>0</v>
      </c>
      <c r="N223" s="9">
        <v>509.67</v>
      </c>
      <c r="O223" s="9">
        <v>25166.34</v>
      </c>
    </row>
    <row r="224" spans="1:15" x14ac:dyDescent="0.35">
      <c r="A224" s="10" t="s">
        <v>344</v>
      </c>
      <c r="B224" s="12">
        <v>44720</v>
      </c>
      <c r="C224" s="12">
        <v>44730</v>
      </c>
      <c r="D224" s="12">
        <v>44737</v>
      </c>
      <c r="E224" s="10" t="s">
        <v>345</v>
      </c>
      <c r="F224" s="10" t="s">
        <v>62</v>
      </c>
      <c r="G224" s="10" t="s">
        <v>334</v>
      </c>
      <c r="H224" s="10" t="s">
        <v>86</v>
      </c>
      <c r="I224" s="12" t="s">
        <v>343</v>
      </c>
      <c r="J224" s="9">
        <v>7935</v>
      </c>
      <c r="K224" s="9">
        <v>10214.56</v>
      </c>
      <c r="L224" s="9">
        <v>6437.25</v>
      </c>
      <c r="M224" s="9">
        <v>0</v>
      </c>
      <c r="N224" s="9">
        <v>509.67</v>
      </c>
      <c r="O224" s="9">
        <v>25096.48</v>
      </c>
    </row>
    <row r="225" spans="1:15" x14ac:dyDescent="0.35">
      <c r="A225" s="10" t="s">
        <v>346</v>
      </c>
      <c r="B225" s="12">
        <v>44720</v>
      </c>
      <c r="C225" s="12">
        <v>44730</v>
      </c>
      <c r="D225" s="12">
        <v>44737</v>
      </c>
      <c r="E225" s="10" t="s">
        <v>347</v>
      </c>
      <c r="F225" s="10" t="s">
        <v>62</v>
      </c>
      <c r="G225" s="10" t="s">
        <v>42</v>
      </c>
      <c r="H225" s="10" t="s">
        <v>86</v>
      </c>
      <c r="I225" s="12" t="s">
        <v>343</v>
      </c>
      <c r="J225" s="9">
        <v>7935</v>
      </c>
      <c r="K225" s="9">
        <v>10214.56</v>
      </c>
      <c r="L225" s="9">
        <v>6435.75</v>
      </c>
      <c r="M225" s="9">
        <v>0</v>
      </c>
      <c r="N225" s="9">
        <v>509.67</v>
      </c>
      <c r="O225" s="9">
        <v>25096.48</v>
      </c>
    </row>
    <row r="226" spans="1:15" x14ac:dyDescent="0.35">
      <c r="A226" s="10" t="s">
        <v>348</v>
      </c>
      <c r="B226" s="12">
        <v>44721</v>
      </c>
      <c r="C226" s="12">
        <v>44731</v>
      </c>
      <c r="D226" s="12">
        <v>44733</v>
      </c>
      <c r="E226" s="10" t="s">
        <v>130</v>
      </c>
      <c r="F226" s="10" t="s">
        <v>20</v>
      </c>
      <c r="G226" s="13" t="s">
        <v>21</v>
      </c>
      <c r="H226" s="10" t="s">
        <v>243</v>
      </c>
      <c r="I226" s="12" t="s">
        <v>98</v>
      </c>
      <c r="J226" s="9">
        <v>1750</v>
      </c>
      <c r="K226" s="9">
        <v>3668.93</v>
      </c>
      <c r="L226" s="9">
        <v>0</v>
      </c>
      <c r="M226" s="9">
        <v>0</v>
      </c>
      <c r="N226" s="9">
        <v>0</v>
      </c>
      <c r="O226" s="9">
        <v>5418.93</v>
      </c>
    </row>
    <row r="227" spans="1:15" x14ac:dyDescent="0.35">
      <c r="A227" s="10" t="s">
        <v>349</v>
      </c>
      <c r="B227" s="12">
        <v>44721</v>
      </c>
      <c r="C227" s="12">
        <v>44731</v>
      </c>
      <c r="D227" s="12">
        <v>44733</v>
      </c>
      <c r="E227" s="10" t="s">
        <v>133</v>
      </c>
      <c r="F227" s="10" t="s">
        <v>20</v>
      </c>
      <c r="G227" s="13" t="s">
        <v>21</v>
      </c>
      <c r="H227" s="10" t="s">
        <v>28</v>
      </c>
      <c r="I227" s="12" t="s">
        <v>350</v>
      </c>
      <c r="J227" s="9">
        <v>1750</v>
      </c>
      <c r="K227" s="9">
        <v>3668.93</v>
      </c>
      <c r="L227" s="9">
        <v>0</v>
      </c>
      <c r="M227" s="9">
        <v>0</v>
      </c>
      <c r="N227" s="9">
        <v>0</v>
      </c>
      <c r="O227" s="9">
        <v>5418.93</v>
      </c>
    </row>
    <row r="228" spans="1:15" x14ac:dyDescent="0.35">
      <c r="A228" s="10" t="s">
        <v>351</v>
      </c>
      <c r="B228" s="12">
        <v>44721</v>
      </c>
      <c r="C228" s="12">
        <v>44731</v>
      </c>
      <c r="D228" s="12">
        <v>44733</v>
      </c>
      <c r="E228" s="10" t="s">
        <v>146</v>
      </c>
      <c r="F228" s="10" t="s">
        <v>20</v>
      </c>
      <c r="G228" s="13" t="s">
        <v>21</v>
      </c>
      <c r="H228" s="10" t="s">
        <v>243</v>
      </c>
      <c r="I228" s="12" t="s">
        <v>98</v>
      </c>
      <c r="J228" s="9">
        <v>1750</v>
      </c>
      <c r="K228" s="9">
        <v>0</v>
      </c>
      <c r="L228" s="9">
        <v>0</v>
      </c>
      <c r="M228" s="9">
        <v>0</v>
      </c>
      <c r="N228" s="9">
        <v>0</v>
      </c>
      <c r="O228" s="9">
        <v>1750</v>
      </c>
    </row>
    <row r="229" spans="1:15" x14ac:dyDescent="0.35">
      <c r="A229" s="10" t="s">
        <v>352</v>
      </c>
      <c r="B229" s="12">
        <v>44721</v>
      </c>
      <c r="C229" s="12">
        <v>44731</v>
      </c>
      <c r="D229" s="12">
        <v>44733</v>
      </c>
      <c r="E229" s="10" t="s">
        <v>143</v>
      </c>
      <c r="F229" s="10" t="s">
        <v>20</v>
      </c>
      <c r="G229" s="13" t="s">
        <v>21</v>
      </c>
      <c r="H229" s="10" t="s">
        <v>353</v>
      </c>
      <c r="I229" s="12" t="s">
        <v>98</v>
      </c>
      <c r="J229" s="9">
        <v>1750</v>
      </c>
      <c r="K229" s="9">
        <v>0</v>
      </c>
      <c r="L229" s="9">
        <v>0</v>
      </c>
      <c r="M229" s="9">
        <v>0</v>
      </c>
      <c r="N229" s="9">
        <v>0</v>
      </c>
      <c r="O229" s="9">
        <f>J229+K229+L229+M229</f>
        <v>1750</v>
      </c>
    </row>
    <row r="230" spans="1:15" x14ac:dyDescent="0.35">
      <c r="A230" s="10" t="s">
        <v>354</v>
      </c>
      <c r="B230" s="12">
        <v>44721</v>
      </c>
      <c r="C230" s="12">
        <v>44731</v>
      </c>
      <c r="D230" s="12">
        <v>44733</v>
      </c>
      <c r="E230" s="10" t="s">
        <v>143</v>
      </c>
      <c r="F230" s="10" t="s">
        <v>20</v>
      </c>
      <c r="G230" s="13" t="s">
        <v>21</v>
      </c>
      <c r="H230" s="10" t="s">
        <v>243</v>
      </c>
      <c r="I230" s="12" t="s">
        <v>98</v>
      </c>
      <c r="J230" s="9">
        <v>0</v>
      </c>
      <c r="K230" s="9">
        <v>3668.93</v>
      </c>
      <c r="L230" s="9">
        <v>0</v>
      </c>
      <c r="M230" s="9">
        <v>0</v>
      </c>
      <c r="N230" s="9">
        <v>0</v>
      </c>
      <c r="O230" s="9">
        <v>3668.93</v>
      </c>
    </row>
    <row r="231" spans="1:15" x14ac:dyDescent="0.35">
      <c r="A231" s="10" t="s">
        <v>355</v>
      </c>
      <c r="B231" s="12">
        <v>44721</v>
      </c>
      <c r="C231" s="12">
        <v>44731</v>
      </c>
      <c r="D231" s="12">
        <v>44733</v>
      </c>
      <c r="E231" s="10" t="s">
        <v>146</v>
      </c>
      <c r="F231" s="10" t="s">
        <v>20</v>
      </c>
      <c r="G231" s="13" t="s">
        <v>21</v>
      </c>
      <c r="H231" s="10" t="s">
        <v>243</v>
      </c>
      <c r="I231" s="12" t="s">
        <v>98</v>
      </c>
      <c r="J231" s="9">
        <v>0</v>
      </c>
      <c r="K231" s="9">
        <v>3668.93</v>
      </c>
      <c r="L231" s="9">
        <v>0</v>
      </c>
      <c r="M231" s="9">
        <v>0</v>
      </c>
      <c r="N231" s="9">
        <v>0</v>
      </c>
      <c r="O231" s="9">
        <v>3668.93</v>
      </c>
    </row>
    <row r="232" spans="1:15" x14ac:dyDescent="0.35">
      <c r="A232" s="10" t="s">
        <v>356</v>
      </c>
      <c r="B232" s="12">
        <v>44694</v>
      </c>
      <c r="C232" s="12">
        <v>44741</v>
      </c>
      <c r="D232" s="12">
        <v>44743</v>
      </c>
      <c r="E232" s="10" t="s">
        <v>222</v>
      </c>
      <c r="F232" s="10" t="s">
        <v>20</v>
      </c>
      <c r="G232" s="13" t="s">
        <v>21</v>
      </c>
      <c r="H232" s="10" t="s">
        <v>28</v>
      </c>
      <c r="I232" s="12" t="s">
        <v>131</v>
      </c>
      <c r="J232" s="9">
        <v>1400</v>
      </c>
      <c r="K232" s="9">
        <v>1762.76</v>
      </c>
      <c r="L232" s="9">
        <v>0</v>
      </c>
      <c r="M232" s="9">
        <v>0</v>
      </c>
      <c r="N232" s="9">
        <v>0</v>
      </c>
      <c r="O232" s="9">
        <v>3162.76</v>
      </c>
    </row>
    <row r="233" spans="1:15" x14ac:dyDescent="0.35">
      <c r="A233" s="10" t="s">
        <v>357</v>
      </c>
      <c r="B233" s="12">
        <v>44725</v>
      </c>
      <c r="C233" s="12">
        <v>44741</v>
      </c>
      <c r="D233" s="12">
        <v>44743</v>
      </c>
      <c r="E233" s="10" t="s">
        <v>27</v>
      </c>
      <c r="F233" s="10" t="s">
        <v>20</v>
      </c>
      <c r="G233" s="13" t="s">
        <v>21</v>
      </c>
      <c r="H233" s="10" t="s">
        <v>243</v>
      </c>
      <c r="I233" s="12" t="s">
        <v>131</v>
      </c>
      <c r="J233" s="9">
        <v>1400</v>
      </c>
      <c r="K233" s="9">
        <v>1762.76</v>
      </c>
      <c r="L233" s="9">
        <v>0</v>
      </c>
      <c r="M233" s="9">
        <v>0</v>
      </c>
      <c r="N233" s="9">
        <v>0</v>
      </c>
      <c r="O233" s="9">
        <v>3162.76</v>
      </c>
    </row>
    <row r="234" spans="1:15" x14ac:dyDescent="0.35">
      <c r="A234" s="10" t="s">
        <v>358</v>
      </c>
      <c r="B234" s="12">
        <v>44694</v>
      </c>
      <c r="C234" s="12">
        <v>44741</v>
      </c>
      <c r="D234" s="12">
        <v>44743</v>
      </c>
      <c r="E234" s="10" t="s">
        <v>104</v>
      </c>
      <c r="F234" s="10" t="s">
        <v>20</v>
      </c>
      <c r="G234" s="13" t="s">
        <v>21</v>
      </c>
      <c r="H234" s="10" t="s">
        <v>243</v>
      </c>
      <c r="I234" s="12" t="s">
        <v>131</v>
      </c>
      <c r="J234" s="9">
        <v>1400</v>
      </c>
      <c r="K234" s="9">
        <v>1762.76</v>
      </c>
      <c r="L234" s="9">
        <v>0</v>
      </c>
      <c r="M234" s="9">
        <v>0</v>
      </c>
      <c r="N234" s="9">
        <v>0</v>
      </c>
      <c r="O234" s="9">
        <v>3162.76</v>
      </c>
    </row>
    <row r="235" spans="1:15" hidden="1" x14ac:dyDescent="0.35">
      <c r="A235" s="10" t="s">
        <v>359</v>
      </c>
      <c r="B235" s="12" t="s">
        <v>17</v>
      </c>
      <c r="C235" s="10" t="s">
        <v>17</v>
      </c>
      <c r="D235" s="10" t="s">
        <v>17</v>
      </c>
      <c r="E235" s="10" t="s">
        <v>17</v>
      </c>
      <c r="F235" s="10" t="s">
        <v>17</v>
      </c>
      <c r="G235" s="10" t="s">
        <v>17</v>
      </c>
      <c r="H235" s="10" t="s">
        <v>17</v>
      </c>
      <c r="I235" s="10" t="s">
        <v>17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</row>
    <row r="236" spans="1:15" x14ac:dyDescent="0.35">
      <c r="A236" s="10" t="s">
        <v>360</v>
      </c>
      <c r="B236" s="12">
        <v>44725</v>
      </c>
      <c r="C236" s="12">
        <v>44741</v>
      </c>
      <c r="D236" s="12">
        <v>44743</v>
      </c>
      <c r="E236" s="10" t="s">
        <v>361</v>
      </c>
      <c r="F236" s="10" t="s">
        <v>20</v>
      </c>
      <c r="G236" s="13" t="s">
        <v>21</v>
      </c>
      <c r="H236" s="10" t="s">
        <v>28</v>
      </c>
      <c r="I236" s="12" t="s">
        <v>131</v>
      </c>
      <c r="J236" s="9">
        <v>1400</v>
      </c>
      <c r="K236" s="9">
        <v>1762.76</v>
      </c>
      <c r="L236" s="9">
        <v>0</v>
      </c>
      <c r="M236" s="9">
        <v>0</v>
      </c>
      <c r="N236" s="9">
        <v>0</v>
      </c>
      <c r="O236" s="9">
        <v>6162.76</v>
      </c>
    </row>
    <row r="237" spans="1:15" hidden="1" x14ac:dyDescent="0.35">
      <c r="A237" s="10" t="s">
        <v>362</v>
      </c>
      <c r="B237" s="12" t="s">
        <v>17</v>
      </c>
      <c r="C237" s="12" t="s">
        <v>17</v>
      </c>
      <c r="D237" s="12" t="s">
        <v>17</v>
      </c>
      <c r="E237" s="12" t="s">
        <v>17</v>
      </c>
      <c r="F237" s="12" t="s">
        <v>17</v>
      </c>
      <c r="G237" s="12" t="s">
        <v>17</v>
      </c>
      <c r="H237" s="12" t="s">
        <v>17</v>
      </c>
      <c r="I237" s="12" t="s">
        <v>17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</row>
    <row r="238" spans="1:15" x14ac:dyDescent="0.35">
      <c r="A238" s="10" t="s">
        <v>363</v>
      </c>
      <c r="B238" s="12">
        <v>44725</v>
      </c>
      <c r="C238" s="12">
        <v>44734</v>
      </c>
      <c r="D238" s="12">
        <v>44738</v>
      </c>
      <c r="E238" s="10" t="s">
        <v>364</v>
      </c>
      <c r="F238" s="10" t="s">
        <v>62</v>
      </c>
      <c r="G238" s="13" t="s">
        <v>21</v>
      </c>
      <c r="H238" s="10" t="s">
        <v>243</v>
      </c>
      <c r="I238" s="12" t="s">
        <v>86</v>
      </c>
      <c r="J238" s="9">
        <v>0</v>
      </c>
      <c r="K238" s="9">
        <v>2724.97</v>
      </c>
      <c r="L238" s="9">
        <v>0</v>
      </c>
      <c r="M238" s="9">
        <v>0</v>
      </c>
      <c r="N238" s="9">
        <v>0</v>
      </c>
      <c r="O238" s="9">
        <v>2724.97</v>
      </c>
    </row>
    <row r="239" spans="1:15" x14ac:dyDescent="0.35">
      <c r="A239" s="10" t="s">
        <v>365</v>
      </c>
      <c r="B239" s="12">
        <v>44725</v>
      </c>
      <c r="C239" s="12">
        <v>44738</v>
      </c>
      <c r="D239" s="12">
        <v>44738</v>
      </c>
      <c r="E239" s="10" t="s">
        <v>366</v>
      </c>
      <c r="F239" s="10" t="s">
        <v>62</v>
      </c>
      <c r="G239" s="13" t="s">
        <v>21</v>
      </c>
      <c r="H239" s="10" t="s">
        <v>86</v>
      </c>
      <c r="I239" s="12" t="s">
        <v>28</v>
      </c>
      <c r="J239" s="9">
        <v>0</v>
      </c>
      <c r="K239" s="9">
        <v>1213.8800000000001</v>
      </c>
      <c r="L239" s="9">
        <v>0</v>
      </c>
      <c r="M239" s="9">
        <v>0</v>
      </c>
      <c r="N239" s="9">
        <v>0</v>
      </c>
      <c r="O239" s="9">
        <v>1213.8800000000001</v>
      </c>
    </row>
    <row r="240" spans="1:15" x14ac:dyDescent="0.35">
      <c r="A240" s="10" t="s">
        <v>367</v>
      </c>
      <c r="B240" s="12">
        <v>44726</v>
      </c>
      <c r="C240" s="12">
        <v>44741</v>
      </c>
      <c r="D240" s="12">
        <v>44743</v>
      </c>
      <c r="E240" s="10" t="s">
        <v>368</v>
      </c>
      <c r="F240" s="10" t="s">
        <v>62</v>
      </c>
      <c r="G240" s="13" t="s">
        <v>21</v>
      </c>
      <c r="H240" s="10" t="s">
        <v>243</v>
      </c>
      <c r="I240" s="12" t="s">
        <v>131</v>
      </c>
      <c r="J240" s="9">
        <v>1400</v>
      </c>
      <c r="K240" s="9">
        <v>1915.76</v>
      </c>
      <c r="L240" s="9">
        <v>0</v>
      </c>
      <c r="M240" s="9">
        <v>0</v>
      </c>
      <c r="N240" s="9">
        <v>0</v>
      </c>
      <c r="O240" s="9">
        <v>3315.76</v>
      </c>
    </row>
    <row r="241" spans="1:15" x14ac:dyDescent="0.35">
      <c r="A241" s="10" t="s">
        <v>369</v>
      </c>
      <c r="B241" s="12">
        <v>44726</v>
      </c>
      <c r="C241" s="12">
        <v>44741</v>
      </c>
      <c r="D241" s="12">
        <v>44743</v>
      </c>
      <c r="E241" s="10" t="s">
        <v>370</v>
      </c>
      <c r="F241" s="10" t="s">
        <v>62</v>
      </c>
      <c r="G241" s="13" t="s">
        <v>21</v>
      </c>
      <c r="H241" s="10" t="s">
        <v>243</v>
      </c>
      <c r="I241" s="12" t="s">
        <v>371</v>
      </c>
      <c r="J241" s="9">
        <v>1400</v>
      </c>
      <c r="K241" s="9">
        <v>1915.76</v>
      </c>
      <c r="L241" s="9">
        <v>0</v>
      </c>
      <c r="M241" s="9">
        <v>0</v>
      </c>
      <c r="N241" s="9">
        <v>0</v>
      </c>
      <c r="O241" s="9">
        <v>3315.76</v>
      </c>
    </row>
    <row r="242" spans="1:15" x14ac:dyDescent="0.35">
      <c r="A242" s="10" t="s">
        <v>372</v>
      </c>
      <c r="B242" s="12">
        <v>44726</v>
      </c>
      <c r="C242" s="12">
        <v>44741</v>
      </c>
      <c r="D242" s="12">
        <v>44743</v>
      </c>
      <c r="E242" s="10" t="s">
        <v>373</v>
      </c>
      <c r="F242" s="10" t="s">
        <v>62</v>
      </c>
      <c r="G242" s="13" t="s">
        <v>21</v>
      </c>
      <c r="H242" s="10" t="s">
        <v>28</v>
      </c>
      <c r="I242" s="12" t="s">
        <v>371</v>
      </c>
      <c r="J242" s="9">
        <v>1400</v>
      </c>
      <c r="K242" s="9">
        <v>1915.76</v>
      </c>
      <c r="L242" s="9">
        <v>0</v>
      </c>
      <c r="M242" s="9">
        <v>0</v>
      </c>
      <c r="N242" s="9">
        <v>0</v>
      </c>
      <c r="O242" s="9">
        <v>3315.76</v>
      </c>
    </row>
    <row r="243" spans="1:15" x14ac:dyDescent="0.35">
      <c r="A243" s="10" t="s">
        <v>374</v>
      </c>
      <c r="B243" s="12">
        <v>44726</v>
      </c>
      <c r="C243" s="12">
        <v>44741</v>
      </c>
      <c r="D243" s="12">
        <v>44743</v>
      </c>
      <c r="E243" s="10" t="s">
        <v>375</v>
      </c>
      <c r="F243" s="10" t="s">
        <v>62</v>
      </c>
      <c r="G243" s="13" t="s">
        <v>21</v>
      </c>
      <c r="H243" s="10" t="s">
        <v>243</v>
      </c>
      <c r="I243" s="12" t="s">
        <v>131</v>
      </c>
      <c r="J243" s="9">
        <v>1050</v>
      </c>
      <c r="K243" s="9">
        <v>1038.68</v>
      </c>
      <c r="L243" s="9">
        <v>0</v>
      </c>
      <c r="M243" s="9">
        <v>0</v>
      </c>
      <c r="N243" s="9">
        <v>0</v>
      </c>
      <c r="O243" s="9">
        <v>2088.6799999999998</v>
      </c>
    </row>
    <row r="244" spans="1:15" x14ac:dyDescent="0.35">
      <c r="A244" s="10" t="s">
        <v>376</v>
      </c>
      <c r="B244" s="12">
        <v>44726</v>
      </c>
      <c r="C244" s="12">
        <v>44741</v>
      </c>
      <c r="D244" s="12">
        <v>44743</v>
      </c>
      <c r="E244" s="10" t="s">
        <v>216</v>
      </c>
      <c r="F244" s="10" t="s">
        <v>20</v>
      </c>
      <c r="G244" s="13" t="s">
        <v>21</v>
      </c>
      <c r="H244" s="10" t="s">
        <v>377</v>
      </c>
      <c r="I244" s="12" t="s">
        <v>131</v>
      </c>
      <c r="J244" s="9">
        <v>1400</v>
      </c>
      <c r="K244" s="9">
        <v>2163.25</v>
      </c>
      <c r="L244" s="9">
        <v>0</v>
      </c>
      <c r="M244" s="9">
        <v>0</v>
      </c>
      <c r="N244" s="9">
        <v>0</v>
      </c>
      <c r="O244" s="9">
        <v>3563.25</v>
      </c>
    </row>
    <row r="245" spans="1:15" x14ac:dyDescent="0.35">
      <c r="A245" s="10" t="s">
        <v>378</v>
      </c>
      <c r="B245" s="12">
        <v>44726</v>
      </c>
      <c r="C245" s="12">
        <v>44741</v>
      </c>
      <c r="D245" s="12">
        <v>44743</v>
      </c>
      <c r="E245" s="10" t="s">
        <v>379</v>
      </c>
      <c r="F245" s="10" t="s">
        <v>62</v>
      </c>
      <c r="G245" s="13" t="s">
        <v>21</v>
      </c>
      <c r="H245" s="10" t="s">
        <v>189</v>
      </c>
      <c r="I245" s="12" t="s">
        <v>131</v>
      </c>
      <c r="J245" s="9">
        <v>1400</v>
      </c>
      <c r="K245" s="9">
        <v>439.55</v>
      </c>
      <c r="L245" s="9">
        <v>0</v>
      </c>
      <c r="M245" s="9">
        <v>0</v>
      </c>
      <c r="N245" s="9">
        <v>0</v>
      </c>
      <c r="O245" s="9">
        <v>1839.55</v>
      </c>
    </row>
    <row r="246" spans="1:15" x14ac:dyDescent="0.35">
      <c r="A246" s="10" t="s">
        <v>380</v>
      </c>
      <c r="B246" s="12">
        <v>44726</v>
      </c>
      <c r="C246" s="12">
        <v>44741</v>
      </c>
      <c r="D246" s="12">
        <v>44742</v>
      </c>
      <c r="E246" s="10" t="s">
        <v>381</v>
      </c>
      <c r="F246" s="10" t="s">
        <v>62</v>
      </c>
      <c r="G246" s="13" t="s">
        <v>21</v>
      </c>
      <c r="H246" s="10" t="s">
        <v>78</v>
      </c>
      <c r="I246" s="12" t="s">
        <v>131</v>
      </c>
      <c r="J246" s="9">
        <v>1050</v>
      </c>
      <c r="K246" s="9">
        <v>463.78</v>
      </c>
      <c r="L246" s="9">
        <v>0</v>
      </c>
      <c r="M246" s="9">
        <v>0</v>
      </c>
      <c r="N246" s="9">
        <v>0</v>
      </c>
      <c r="O246" s="9">
        <v>1513.78</v>
      </c>
    </row>
    <row r="247" spans="1:15" x14ac:dyDescent="0.35">
      <c r="A247" s="10" t="s">
        <v>382</v>
      </c>
      <c r="B247" s="12">
        <v>44726</v>
      </c>
      <c r="C247" s="12">
        <v>44741</v>
      </c>
      <c r="D247" s="12">
        <v>44742</v>
      </c>
      <c r="E247" s="10" t="s">
        <v>383</v>
      </c>
      <c r="F247" s="10" t="s">
        <v>62</v>
      </c>
      <c r="G247" s="13" t="s">
        <v>21</v>
      </c>
      <c r="H247" s="10" t="s">
        <v>384</v>
      </c>
      <c r="I247" s="12" t="s">
        <v>131</v>
      </c>
      <c r="J247" s="9">
        <v>1050</v>
      </c>
      <c r="K247" s="9">
        <v>975.79</v>
      </c>
      <c r="L247" s="9">
        <v>0</v>
      </c>
      <c r="M247" s="9">
        <v>0</v>
      </c>
      <c r="N247" s="9">
        <v>0</v>
      </c>
      <c r="O247" s="9">
        <v>2025.79</v>
      </c>
    </row>
    <row r="248" spans="1:15" hidden="1" x14ac:dyDescent="0.35">
      <c r="A248" s="10" t="s">
        <v>385</v>
      </c>
      <c r="B248" s="12" t="s">
        <v>17</v>
      </c>
      <c r="C248" s="10" t="s">
        <v>17</v>
      </c>
      <c r="D248" s="10" t="s">
        <v>17</v>
      </c>
      <c r="E248" s="10" t="s">
        <v>17</v>
      </c>
      <c r="F248" s="10" t="s">
        <v>17</v>
      </c>
      <c r="G248" s="10" t="s">
        <v>17</v>
      </c>
      <c r="H248" s="10" t="s">
        <v>17</v>
      </c>
      <c r="I248" s="10" t="s">
        <v>17</v>
      </c>
      <c r="J248" s="9">
        <v>0</v>
      </c>
      <c r="K248" s="9">
        <v>0</v>
      </c>
      <c r="L248" s="9">
        <v>0</v>
      </c>
      <c r="M248" s="9">
        <v>0</v>
      </c>
      <c r="N248" s="9">
        <v>0</v>
      </c>
      <c r="O248" s="9">
        <v>0</v>
      </c>
    </row>
    <row r="249" spans="1:15" x14ac:dyDescent="0.35">
      <c r="A249" s="10" t="s">
        <v>386</v>
      </c>
      <c r="B249" s="12">
        <v>44726</v>
      </c>
      <c r="C249" s="12">
        <v>44741</v>
      </c>
      <c r="D249" s="12">
        <v>44742</v>
      </c>
      <c r="E249" s="10" t="s">
        <v>387</v>
      </c>
      <c r="F249" s="10" t="s">
        <v>62</v>
      </c>
      <c r="G249" s="13" t="s">
        <v>21</v>
      </c>
      <c r="H249" s="10" t="s">
        <v>172</v>
      </c>
      <c r="I249" s="12" t="s">
        <v>371</v>
      </c>
      <c r="J249" s="9">
        <v>1050</v>
      </c>
      <c r="K249" s="9">
        <v>652.84</v>
      </c>
      <c r="L249" s="9">
        <v>0</v>
      </c>
      <c r="M249" s="9">
        <v>0</v>
      </c>
      <c r="N249" s="9">
        <v>0</v>
      </c>
      <c r="O249" s="9">
        <v>1702.84</v>
      </c>
    </row>
    <row r="250" spans="1:15" hidden="1" x14ac:dyDescent="0.35">
      <c r="A250" s="10" t="s">
        <v>388</v>
      </c>
      <c r="B250" s="12" t="s">
        <v>17</v>
      </c>
      <c r="C250" s="10" t="s">
        <v>17</v>
      </c>
      <c r="D250" s="10" t="s">
        <v>17</v>
      </c>
      <c r="E250" s="10" t="s">
        <v>17</v>
      </c>
      <c r="F250" s="10" t="s">
        <v>17</v>
      </c>
      <c r="G250" s="10" t="s">
        <v>17</v>
      </c>
      <c r="H250" s="10" t="s">
        <v>17</v>
      </c>
      <c r="I250" s="10" t="s">
        <v>17</v>
      </c>
      <c r="J250" s="9">
        <v>0</v>
      </c>
      <c r="K250" s="9">
        <v>0</v>
      </c>
      <c r="L250" s="9">
        <v>0</v>
      </c>
      <c r="M250" s="9">
        <v>0</v>
      </c>
      <c r="N250" s="9">
        <v>0</v>
      </c>
      <c r="O250" s="9">
        <v>0</v>
      </c>
    </row>
    <row r="251" spans="1:15" x14ac:dyDescent="0.35">
      <c r="A251" s="10" t="s">
        <v>389</v>
      </c>
      <c r="B251" s="12">
        <v>44727</v>
      </c>
      <c r="C251" s="12">
        <v>44741</v>
      </c>
      <c r="D251" s="12">
        <v>44743</v>
      </c>
      <c r="E251" s="10" t="s">
        <v>390</v>
      </c>
      <c r="F251" s="10" t="s">
        <v>62</v>
      </c>
      <c r="G251" s="13" t="s">
        <v>21</v>
      </c>
      <c r="H251" s="10" t="s">
        <v>384</v>
      </c>
      <c r="I251" s="12" t="s">
        <v>131</v>
      </c>
      <c r="J251" s="9">
        <v>1400</v>
      </c>
      <c r="K251" s="9">
        <v>983.89</v>
      </c>
      <c r="L251" s="9">
        <v>0</v>
      </c>
      <c r="M251" s="9">
        <v>0</v>
      </c>
      <c r="N251" s="9">
        <v>0</v>
      </c>
      <c r="O251" s="9">
        <v>2383.89</v>
      </c>
    </row>
    <row r="252" spans="1:15" x14ac:dyDescent="0.35">
      <c r="A252" s="10" t="s">
        <v>391</v>
      </c>
      <c r="B252" s="12">
        <v>44727</v>
      </c>
      <c r="C252" s="12">
        <v>44741</v>
      </c>
      <c r="D252" s="12">
        <v>44743</v>
      </c>
      <c r="E252" s="10" t="s">
        <v>392</v>
      </c>
      <c r="F252" s="10" t="s">
        <v>62</v>
      </c>
      <c r="G252" s="13" t="s">
        <v>21</v>
      </c>
      <c r="H252" s="10" t="s">
        <v>393</v>
      </c>
      <c r="I252" s="12" t="s">
        <v>131</v>
      </c>
      <c r="J252" s="9">
        <v>1400</v>
      </c>
      <c r="K252" s="9">
        <v>1192.68</v>
      </c>
      <c r="L252" s="9">
        <v>0</v>
      </c>
      <c r="M252" s="9">
        <v>0</v>
      </c>
      <c r="N252" s="9">
        <v>0</v>
      </c>
      <c r="O252" s="9">
        <v>2592.6799999999998</v>
      </c>
    </row>
    <row r="253" spans="1:15" x14ac:dyDescent="0.35">
      <c r="A253" s="10" t="s">
        <v>394</v>
      </c>
      <c r="B253" s="12">
        <v>44727</v>
      </c>
      <c r="C253" s="12">
        <v>44741</v>
      </c>
      <c r="D253" s="12">
        <v>44742</v>
      </c>
      <c r="E253" s="10" t="s">
        <v>395</v>
      </c>
      <c r="F253" s="10" t="s">
        <v>62</v>
      </c>
      <c r="G253" s="13" t="s">
        <v>21</v>
      </c>
      <c r="H253" s="10" t="s">
        <v>384</v>
      </c>
      <c r="I253" s="12" t="s">
        <v>131</v>
      </c>
      <c r="J253" s="9">
        <v>1050</v>
      </c>
      <c r="K253" s="9">
        <v>986.91</v>
      </c>
      <c r="L253" s="9">
        <v>0</v>
      </c>
      <c r="M253" s="9">
        <v>0</v>
      </c>
      <c r="N253" s="9">
        <v>0</v>
      </c>
      <c r="O253" s="9">
        <v>2036.91</v>
      </c>
    </row>
    <row r="254" spans="1:15" hidden="1" x14ac:dyDescent="0.35">
      <c r="A254" s="10" t="s">
        <v>396</v>
      </c>
      <c r="B254" s="12" t="s">
        <v>17</v>
      </c>
      <c r="C254" s="10" t="s">
        <v>17</v>
      </c>
      <c r="D254" s="10" t="s">
        <v>17</v>
      </c>
      <c r="E254" s="10" t="s">
        <v>17</v>
      </c>
      <c r="F254" s="10" t="s">
        <v>17</v>
      </c>
      <c r="G254" s="10" t="s">
        <v>17</v>
      </c>
      <c r="H254" s="10" t="s">
        <v>17</v>
      </c>
      <c r="I254" s="10" t="s">
        <v>17</v>
      </c>
      <c r="J254" s="9">
        <v>0</v>
      </c>
      <c r="K254" s="9">
        <v>0</v>
      </c>
      <c r="L254" s="9">
        <v>0</v>
      </c>
      <c r="M254" s="9">
        <v>0</v>
      </c>
      <c r="N254" s="9">
        <v>0</v>
      </c>
      <c r="O254" s="9">
        <v>0</v>
      </c>
    </row>
    <row r="255" spans="1:15" x14ac:dyDescent="0.35">
      <c r="A255" s="10" t="s">
        <v>397</v>
      </c>
      <c r="B255" s="12">
        <v>44727</v>
      </c>
      <c r="C255" s="12">
        <v>44741</v>
      </c>
      <c r="D255" s="12">
        <v>44742</v>
      </c>
      <c r="E255" s="10" t="s">
        <v>398</v>
      </c>
      <c r="F255" s="10" t="s">
        <v>62</v>
      </c>
      <c r="G255" s="13" t="s">
        <v>21</v>
      </c>
      <c r="H255" s="10" t="s">
        <v>384</v>
      </c>
      <c r="I255" s="12" t="s">
        <v>131</v>
      </c>
      <c r="J255" s="9">
        <v>1050</v>
      </c>
      <c r="K255" s="9">
        <v>931.35</v>
      </c>
      <c r="L255" s="9">
        <v>0</v>
      </c>
      <c r="M255" s="9">
        <v>0</v>
      </c>
      <c r="N255" s="9">
        <v>0</v>
      </c>
      <c r="O255" s="9">
        <v>1981.35</v>
      </c>
    </row>
    <row r="256" spans="1:15" x14ac:dyDescent="0.35">
      <c r="A256" s="10" t="s">
        <v>399</v>
      </c>
      <c r="B256" s="12">
        <v>44727</v>
      </c>
      <c r="C256" s="12">
        <v>44733</v>
      </c>
      <c r="D256" s="12">
        <v>44734</v>
      </c>
      <c r="E256" s="10" t="s">
        <v>193</v>
      </c>
      <c r="F256" s="10" t="s">
        <v>20</v>
      </c>
      <c r="G256" s="13" t="s">
        <v>21</v>
      </c>
      <c r="H256" s="10" t="s">
        <v>243</v>
      </c>
      <c r="I256" s="12" t="s">
        <v>100</v>
      </c>
      <c r="J256" s="9">
        <v>1050</v>
      </c>
      <c r="K256" s="9">
        <v>3319.6</v>
      </c>
      <c r="L256" s="9">
        <v>0</v>
      </c>
      <c r="M256" s="9">
        <v>0</v>
      </c>
      <c r="N256" s="9">
        <v>0</v>
      </c>
      <c r="O256" s="9">
        <v>4369.6000000000004</v>
      </c>
    </row>
    <row r="257" spans="1:15" x14ac:dyDescent="0.35">
      <c r="A257" s="10" t="s">
        <v>400</v>
      </c>
      <c r="B257" s="12">
        <v>44727</v>
      </c>
      <c r="C257" s="12">
        <v>44733</v>
      </c>
      <c r="D257" s="12">
        <v>44734</v>
      </c>
      <c r="E257" s="10" t="s">
        <v>55</v>
      </c>
      <c r="F257" s="10" t="s">
        <v>20</v>
      </c>
      <c r="G257" s="13" t="s">
        <v>21</v>
      </c>
      <c r="H257" s="10" t="s">
        <v>28</v>
      </c>
      <c r="I257" s="12" t="s">
        <v>100</v>
      </c>
      <c r="J257" s="9">
        <v>1050</v>
      </c>
      <c r="K257" s="9">
        <v>3319.96</v>
      </c>
      <c r="L257" s="9">
        <v>0</v>
      </c>
      <c r="M257" s="9">
        <v>0</v>
      </c>
      <c r="N257" s="9">
        <v>0</v>
      </c>
      <c r="O257" s="9">
        <v>4369.6000000000004</v>
      </c>
    </row>
    <row r="258" spans="1:15" x14ac:dyDescent="0.35">
      <c r="A258" s="10" t="s">
        <v>401</v>
      </c>
      <c r="B258" s="12">
        <v>44727</v>
      </c>
      <c r="C258" s="12">
        <v>44749</v>
      </c>
      <c r="D258" s="12">
        <v>44750</v>
      </c>
      <c r="E258" s="10" t="s">
        <v>133</v>
      </c>
      <c r="F258" s="10" t="s">
        <v>20</v>
      </c>
      <c r="G258" s="13" t="s">
        <v>21</v>
      </c>
      <c r="H258" s="10" t="s">
        <v>28</v>
      </c>
      <c r="I258" s="12" t="s">
        <v>131</v>
      </c>
      <c r="J258" s="9">
        <v>1050</v>
      </c>
      <c r="K258" s="9">
        <v>1617.34</v>
      </c>
      <c r="L258" s="9">
        <v>0</v>
      </c>
      <c r="M258" s="9">
        <v>0</v>
      </c>
      <c r="N258" s="9">
        <v>0</v>
      </c>
      <c r="O258" s="9">
        <v>2667.34</v>
      </c>
    </row>
    <row r="259" spans="1:15" x14ac:dyDescent="0.35">
      <c r="A259" s="10" t="s">
        <v>402</v>
      </c>
      <c r="B259" s="12">
        <v>44727</v>
      </c>
      <c r="C259" s="12">
        <v>44741</v>
      </c>
      <c r="D259" s="12">
        <v>44742</v>
      </c>
      <c r="E259" s="10" t="s">
        <v>403</v>
      </c>
      <c r="F259" s="10" t="s">
        <v>62</v>
      </c>
      <c r="G259" s="13" t="s">
        <v>21</v>
      </c>
      <c r="H259" s="10" t="s">
        <v>28</v>
      </c>
      <c r="I259" s="12" t="s">
        <v>131</v>
      </c>
      <c r="J259" s="9">
        <v>1050</v>
      </c>
      <c r="K259" s="9">
        <v>652.84</v>
      </c>
      <c r="L259" s="9">
        <v>0</v>
      </c>
      <c r="M259" s="9">
        <v>0</v>
      </c>
      <c r="N259" s="9">
        <v>0</v>
      </c>
      <c r="O259" s="9">
        <v>1702.84</v>
      </c>
    </row>
    <row r="260" spans="1:15" x14ac:dyDescent="0.35">
      <c r="A260" s="10" t="s">
        <v>404</v>
      </c>
      <c r="B260" s="12">
        <v>44727</v>
      </c>
      <c r="C260" s="12">
        <v>44749</v>
      </c>
      <c r="D260" s="12">
        <v>44750</v>
      </c>
      <c r="E260" s="10" t="s">
        <v>130</v>
      </c>
      <c r="F260" s="10" t="s">
        <v>20</v>
      </c>
      <c r="G260" s="13" t="s">
        <v>21</v>
      </c>
      <c r="H260" s="10" t="s">
        <v>243</v>
      </c>
      <c r="I260" s="12" t="s">
        <v>371</v>
      </c>
      <c r="J260" s="9">
        <v>1050</v>
      </c>
      <c r="K260" s="9">
        <v>1617.34</v>
      </c>
      <c r="L260" s="9">
        <v>0</v>
      </c>
      <c r="M260" s="9">
        <v>0</v>
      </c>
      <c r="N260" s="9">
        <v>0</v>
      </c>
      <c r="O260" s="9">
        <v>2667.34</v>
      </c>
    </row>
    <row r="261" spans="1:15" hidden="1" x14ac:dyDescent="0.35">
      <c r="A261" s="10" t="s">
        <v>405</v>
      </c>
      <c r="B261" s="12" t="s">
        <v>17</v>
      </c>
      <c r="C261" s="10" t="s">
        <v>17</v>
      </c>
      <c r="D261" s="10" t="s">
        <v>17</v>
      </c>
      <c r="E261" s="10" t="s">
        <v>17</v>
      </c>
      <c r="F261" s="10" t="s">
        <v>17</v>
      </c>
      <c r="G261" s="10" t="s">
        <v>17</v>
      </c>
      <c r="H261" s="10" t="s">
        <v>17</v>
      </c>
      <c r="I261" s="10" t="s">
        <v>17</v>
      </c>
      <c r="J261" s="9">
        <v>0</v>
      </c>
      <c r="K261" s="9">
        <v>0</v>
      </c>
      <c r="L261" s="9">
        <v>0</v>
      </c>
      <c r="M261" s="9">
        <v>0</v>
      </c>
      <c r="N261" s="9">
        <v>0</v>
      </c>
      <c r="O261" s="9">
        <v>0</v>
      </c>
    </row>
    <row r="262" spans="1:15" x14ac:dyDescent="0.35">
      <c r="A262" s="10" t="s">
        <v>406</v>
      </c>
      <c r="B262" s="12">
        <v>44727</v>
      </c>
      <c r="C262" s="12">
        <v>44749</v>
      </c>
      <c r="D262" s="12">
        <v>44750</v>
      </c>
      <c r="E262" s="10" t="s">
        <v>146</v>
      </c>
      <c r="F262" s="10" t="s">
        <v>20</v>
      </c>
      <c r="G262" s="13" t="s">
        <v>21</v>
      </c>
      <c r="H262" s="10" t="s">
        <v>243</v>
      </c>
      <c r="I262" s="12" t="s">
        <v>131</v>
      </c>
      <c r="J262" s="9">
        <v>1400</v>
      </c>
      <c r="K262" s="9">
        <v>1885.09</v>
      </c>
      <c r="L262" s="9">
        <v>0</v>
      </c>
      <c r="M262" s="9">
        <v>0</v>
      </c>
      <c r="N262" s="9">
        <v>0</v>
      </c>
      <c r="O262" s="9">
        <v>3285.09</v>
      </c>
    </row>
    <row r="263" spans="1:15" hidden="1" x14ac:dyDescent="0.35">
      <c r="A263" s="10" t="s">
        <v>407</v>
      </c>
      <c r="B263" s="12" t="s">
        <v>17</v>
      </c>
      <c r="C263" s="10" t="s">
        <v>17</v>
      </c>
      <c r="D263" s="10" t="s">
        <v>17</v>
      </c>
      <c r="E263" s="10" t="s">
        <v>17</v>
      </c>
      <c r="F263" s="10" t="s">
        <v>17</v>
      </c>
      <c r="G263" s="10" t="s">
        <v>17</v>
      </c>
      <c r="H263" s="10" t="s">
        <v>17</v>
      </c>
      <c r="I263" s="10" t="s">
        <v>17</v>
      </c>
      <c r="J263" s="9">
        <v>0</v>
      </c>
      <c r="K263" s="9">
        <v>0</v>
      </c>
      <c r="L263" s="9">
        <v>0</v>
      </c>
      <c r="M263" s="9">
        <v>0</v>
      </c>
      <c r="N263" s="9">
        <v>0</v>
      </c>
      <c r="O263" s="9">
        <v>0</v>
      </c>
    </row>
    <row r="264" spans="1:15" x14ac:dyDescent="0.35">
      <c r="A264" s="10" t="s">
        <v>408</v>
      </c>
      <c r="B264" s="12">
        <v>44727</v>
      </c>
      <c r="C264" s="12">
        <v>44749</v>
      </c>
      <c r="D264" s="12">
        <v>44750</v>
      </c>
      <c r="E264" s="10" t="s">
        <v>267</v>
      </c>
      <c r="F264" s="10" t="s">
        <v>20</v>
      </c>
      <c r="G264" s="13" t="s">
        <v>21</v>
      </c>
      <c r="H264" s="10" t="s">
        <v>28</v>
      </c>
      <c r="I264" s="12" t="s">
        <v>131</v>
      </c>
      <c r="J264" s="9">
        <v>1400</v>
      </c>
      <c r="K264" s="9">
        <v>1984.96</v>
      </c>
      <c r="L264" s="9">
        <v>0</v>
      </c>
      <c r="M264" s="9">
        <v>0</v>
      </c>
      <c r="N264" s="9">
        <v>0</v>
      </c>
      <c r="O264" s="9">
        <v>3384.96</v>
      </c>
    </row>
    <row r="265" spans="1:15" x14ac:dyDescent="0.35">
      <c r="A265" s="10" t="s">
        <v>409</v>
      </c>
      <c r="B265" s="12">
        <v>44727</v>
      </c>
      <c r="C265" s="12">
        <v>44741</v>
      </c>
      <c r="D265" s="12">
        <v>44772</v>
      </c>
      <c r="E265" s="10" t="s">
        <v>410</v>
      </c>
      <c r="F265" s="10" t="s">
        <v>62</v>
      </c>
      <c r="G265" s="13" t="s">
        <v>21</v>
      </c>
      <c r="H265" s="10" t="s">
        <v>28</v>
      </c>
      <c r="I265" s="12" t="s">
        <v>131</v>
      </c>
      <c r="J265" s="9">
        <v>1400</v>
      </c>
      <c r="K265" s="9">
        <v>757.7</v>
      </c>
      <c r="L265" s="9">
        <v>0</v>
      </c>
      <c r="M265" s="9">
        <v>0</v>
      </c>
      <c r="N265" s="9">
        <v>0</v>
      </c>
      <c r="O265" s="9">
        <v>2157.6999999999998</v>
      </c>
    </row>
    <row r="266" spans="1:15" x14ac:dyDescent="0.35">
      <c r="A266" s="10" t="s">
        <v>411</v>
      </c>
      <c r="B266" s="12">
        <v>44727</v>
      </c>
      <c r="C266" s="12">
        <v>44742</v>
      </c>
      <c r="D266" s="12">
        <v>44742</v>
      </c>
      <c r="E266" s="10" t="s">
        <v>412</v>
      </c>
      <c r="F266" s="10" t="s">
        <v>62</v>
      </c>
      <c r="G266" s="13" t="s">
        <v>21</v>
      </c>
      <c r="H266" s="10" t="s">
        <v>28</v>
      </c>
      <c r="I266" s="12" t="s">
        <v>131</v>
      </c>
      <c r="J266" s="9">
        <v>700</v>
      </c>
      <c r="K266" s="9">
        <v>1153.57</v>
      </c>
      <c r="L266" s="9">
        <v>0</v>
      </c>
      <c r="M266" s="9">
        <v>0</v>
      </c>
      <c r="N266" s="9">
        <v>0</v>
      </c>
      <c r="O266" s="9">
        <v>1853.57</v>
      </c>
    </row>
    <row r="267" spans="1:15" x14ac:dyDescent="0.35">
      <c r="A267" s="10" t="s">
        <v>413</v>
      </c>
      <c r="B267" s="12">
        <v>44727</v>
      </c>
      <c r="C267" s="12">
        <v>44733</v>
      </c>
      <c r="D267" s="12">
        <v>44734</v>
      </c>
      <c r="E267" s="10" t="s">
        <v>195</v>
      </c>
      <c r="F267" s="10" t="s">
        <v>20</v>
      </c>
      <c r="G267" s="13" t="s">
        <v>21</v>
      </c>
      <c r="H267" s="10" t="s">
        <v>243</v>
      </c>
      <c r="I267" s="12" t="s">
        <v>100</v>
      </c>
      <c r="J267" s="9">
        <v>1050</v>
      </c>
      <c r="K267" s="9">
        <v>3553.72</v>
      </c>
      <c r="L267" s="9">
        <v>0</v>
      </c>
      <c r="M267" s="9">
        <v>0</v>
      </c>
      <c r="N267" s="9">
        <v>0</v>
      </c>
      <c r="O267" s="9">
        <v>4603.72</v>
      </c>
    </row>
    <row r="268" spans="1:15" hidden="1" x14ac:dyDescent="0.35">
      <c r="A268" s="10" t="s">
        <v>414</v>
      </c>
      <c r="B268" s="12" t="s">
        <v>17</v>
      </c>
      <c r="C268" s="10" t="s">
        <v>17</v>
      </c>
      <c r="D268" s="10" t="s">
        <v>17</v>
      </c>
      <c r="E268" s="10" t="s">
        <v>17</v>
      </c>
      <c r="F268" s="10" t="s">
        <v>17</v>
      </c>
      <c r="G268" s="10" t="s">
        <v>17</v>
      </c>
      <c r="H268" s="10" t="s">
        <v>17</v>
      </c>
      <c r="I268" s="10" t="s">
        <v>17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0</v>
      </c>
    </row>
    <row r="269" spans="1:15" hidden="1" x14ac:dyDescent="0.35">
      <c r="A269" s="10" t="s">
        <v>415</v>
      </c>
      <c r="B269" s="12" t="s">
        <v>17</v>
      </c>
      <c r="C269" s="10" t="s">
        <v>17</v>
      </c>
      <c r="D269" s="10" t="s">
        <v>17</v>
      </c>
      <c r="E269" s="10" t="s">
        <v>17</v>
      </c>
      <c r="F269" s="10" t="s">
        <v>17</v>
      </c>
      <c r="G269" s="10" t="s">
        <v>17</v>
      </c>
      <c r="H269" s="10" t="s">
        <v>17</v>
      </c>
      <c r="I269" s="10" t="s">
        <v>17</v>
      </c>
      <c r="J269" s="9">
        <v>0</v>
      </c>
      <c r="K269" s="9">
        <v>0</v>
      </c>
      <c r="L269" s="9">
        <v>0</v>
      </c>
      <c r="M269" s="9">
        <v>0</v>
      </c>
      <c r="N269" s="9">
        <v>0</v>
      </c>
      <c r="O269" s="9">
        <v>0</v>
      </c>
    </row>
    <row r="270" spans="1:15" x14ac:dyDescent="0.35">
      <c r="A270" s="10" t="s">
        <v>416</v>
      </c>
      <c r="B270" s="12">
        <v>44727</v>
      </c>
      <c r="C270" s="12">
        <v>44741</v>
      </c>
      <c r="D270" s="12">
        <v>44743</v>
      </c>
      <c r="E270" s="10" t="s">
        <v>417</v>
      </c>
      <c r="F270" s="10" t="s">
        <v>62</v>
      </c>
      <c r="G270" s="13" t="s">
        <v>21</v>
      </c>
      <c r="H270" s="10" t="s">
        <v>393</v>
      </c>
      <c r="I270" s="12" t="s">
        <v>371</v>
      </c>
      <c r="J270" s="9">
        <v>1400</v>
      </c>
      <c r="K270" s="9">
        <v>2078.23</v>
      </c>
      <c r="L270" s="9">
        <v>0</v>
      </c>
      <c r="M270" s="9">
        <v>0</v>
      </c>
      <c r="N270" s="9">
        <v>0</v>
      </c>
      <c r="O270" s="9">
        <v>3478.23</v>
      </c>
    </row>
    <row r="271" spans="1:15" x14ac:dyDescent="0.35">
      <c r="A271" s="10" t="s">
        <v>418</v>
      </c>
      <c r="B271" s="12">
        <v>44727</v>
      </c>
      <c r="C271" s="12">
        <v>44734</v>
      </c>
      <c r="D271" s="12">
        <v>44734</v>
      </c>
      <c r="E271" s="10" t="s">
        <v>50</v>
      </c>
      <c r="F271" s="10" t="s">
        <v>20</v>
      </c>
      <c r="G271" s="13" t="s">
        <v>21</v>
      </c>
      <c r="H271" s="10" t="s">
        <v>243</v>
      </c>
      <c r="I271" s="12" t="s">
        <v>100</v>
      </c>
      <c r="J271" s="9">
        <v>760</v>
      </c>
      <c r="K271" s="9">
        <v>3740.28</v>
      </c>
      <c r="L271" s="9">
        <v>0</v>
      </c>
      <c r="M271" s="9">
        <v>0</v>
      </c>
      <c r="N271" s="9">
        <v>0</v>
      </c>
      <c r="O271" s="9">
        <v>4500.28</v>
      </c>
    </row>
    <row r="272" spans="1:15" x14ac:dyDescent="0.35">
      <c r="A272" s="10" t="s">
        <v>419</v>
      </c>
      <c r="B272" s="12">
        <v>44727</v>
      </c>
      <c r="C272" s="12">
        <v>44741</v>
      </c>
      <c r="D272" s="12">
        <v>44743</v>
      </c>
      <c r="E272" s="10" t="s">
        <v>133</v>
      </c>
      <c r="F272" s="10" t="s">
        <v>20</v>
      </c>
      <c r="G272" s="13" t="s">
        <v>21</v>
      </c>
      <c r="H272" s="10" t="s">
        <v>243</v>
      </c>
      <c r="I272" s="12" t="s">
        <v>131</v>
      </c>
      <c r="J272" s="9">
        <v>1400</v>
      </c>
      <c r="K272" s="9">
        <v>2068.7600000000002</v>
      </c>
      <c r="L272" s="9">
        <v>0</v>
      </c>
      <c r="M272" s="9">
        <v>0</v>
      </c>
      <c r="N272" s="9">
        <v>0</v>
      </c>
      <c r="O272" s="9">
        <v>3468.76</v>
      </c>
    </row>
    <row r="273" spans="1:15" x14ac:dyDescent="0.35">
      <c r="A273" s="10" t="s">
        <v>420</v>
      </c>
      <c r="B273" s="12">
        <v>44727</v>
      </c>
      <c r="C273" s="12">
        <v>44733</v>
      </c>
      <c r="D273" s="12">
        <v>44736</v>
      </c>
      <c r="E273" s="10" t="s">
        <v>46</v>
      </c>
      <c r="F273" s="10" t="s">
        <v>20</v>
      </c>
      <c r="G273" s="13" t="s">
        <v>21</v>
      </c>
      <c r="H273" s="10" t="s">
        <v>28</v>
      </c>
      <c r="I273" s="12" t="s">
        <v>421</v>
      </c>
      <c r="J273" s="9">
        <v>2300</v>
      </c>
      <c r="K273" s="9">
        <v>3449.74</v>
      </c>
      <c r="L273" s="9">
        <v>0</v>
      </c>
      <c r="M273" s="9">
        <v>0</v>
      </c>
      <c r="N273" s="9">
        <v>0</v>
      </c>
      <c r="O273" s="9">
        <v>5749.74</v>
      </c>
    </row>
    <row r="274" spans="1:15" hidden="1" x14ac:dyDescent="0.35">
      <c r="A274" s="10" t="s">
        <v>422</v>
      </c>
      <c r="B274" s="12" t="s">
        <v>17</v>
      </c>
      <c r="C274" s="10" t="s">
        <v>17</v>
      </c>
      <c r="D274" s="10" t="s">
        <v>17</v>
      </c>
      <c r="E274" s="10" t="s">
        <v>17</v>
      </c>
      <c r="F274" s="10" t="s">
        <v>17</v>
      </c>
      <c r="G274" s="10" t="s">
        <v>17</v>
      </c>
      <c r="H274" s="10" t="s">
        <v>17</v>
      </c>
      <c r="I274" s="10" t="s">
        <v>17</v>
      </c>
      <c r="J274" s="9">
        <v>0</v>
      </c>
      <c r="K274" s="9">
        <v>0</v>
      </c>
      <c r="L274" s="9">
        <v>0</v>
      </c>
      <c r="M274" s="9">
        <v>0</v>
      </c>
      <c r="N274" s="9">
        <v>0</v>
      </c>
      <c r="O274" s="9">
        <v>0</v>
      </c>
    </row>
    <row r="275" spans="1:15" hidden="1" x14ac:dyDescent="0.35">
      <c r="A275" s="10" t="s">
        <v>423</v>
      </c>
      <c r="B275" s="12" t="s">
        <v>17</v>
      </c>
      <c r="C275" s="10" t="s">
        <v>17</v>
      </c>
      <c r="D275" s="10" t="s">
        <v>17</v>
      </c>
      <c r="E275" s="10" t="s">
        <v>17</v>
      </c>
      <c r="F275" s="10" t="s">
        <v>17</v>
      </c>
      <c r="G275" s="10" t="s">
        <v>17</v>
      </c>
      <c r="H275" s="10" t="s">
        <v>17</v>
      </c>
      <c r="I275" s="10" t="s">
        <v>17</v>
      </c>
      <c r="J275" s="9">
        <v>0</v>
      </c>
      <c r="K275" s="9">
        <v>0</v>
      </c>
      <c r="L275" s="9">
        <v>0</v>
      </c>
      <c r="M275" s="9">
        <v>0</v>
      </c>
      <c r="N275" s="9">
        <v>0</v>
      </c>
      <c r="O275" s="9">
        <v>0</v>
      </c>
    </row>
    <row r="276" spans="1:15" x14ac:dyDescent="0.35">
      <c r="A276" s="10" t="s">
        <v>424</v>
      </c>
      <c r="B276" s="12">
        <v>44732</v>
      </c>
      <c r="C276" s="12">
        <v>44737</v>
      </c>
      <c r="D276" s="12">
        <v>44745</v>
      </c>
      <c r="E276" s="10" t="s">
        <v>425</v>
      </c>
      <c r="F276" s="10" t="s">
        <v>20</v>
      </c>
      <c r="G276" s="10" t="s">
        <v>42</v>
      </c>
      <c r="H276" s="10" t="s">
        <v>243</v>
      </c>
      <c r="I276" s="12" t="s">
        <v>63</v>
      </c>
      <c r="J276" s="9">
        <v>9852.5</v>
      </c>
      <c r="K276" s="9">
        <v>16981.650000000001</v>
      </c>
      <c r="L276" s="9">
        <v>11750.56</v>
      </c>
      <c r="M276" s="9">
        <v>0</v>
      </c>
      <c r="N276" s="9">
        <v>424.99</v>
      </c>
      <c r="O276" s="9">
        <v>39009.699999999997</v>
      </c>
    </row>
    <row r="277" spans="1:15" x14ac:dyDescent="0.35">
      <c r="A277" s="10" t="s">
        <v>426</v>
      </c>
      <c r="B277" s="12">
        <v>44732</v>
      </c>
      <c r="C277" s="12">
        <v>44746</v>
      </c>
      <c r="D277" s="12">
        <v>44747</v>
      </c>
      <c r="E277" s="10" t="s">
        <v>276</v>
      </c>
      <c r="F277" s="10" t="s">
        <v>20</v>
      </c>
      <c r="G277" s="13" t="s">
        <v>21</v>
      </c>
      <c r="H277" s="10" t="s">
        <v>28</v>
      </c>
      <c r="I277" s="12" t="s">
        <v>427</v>
      </c>
      <c r="J277" s="9">
        <v>0</v>
      </c>
      <c r="K277" s="9">
        <v>1604.01</v>
      </c>
      <c r="L277" s="9">
        <v>0</v>
      </c>
      <c r="M277" s="9">
        <v>0</v>
      </c>
      <c r="N277" s="9">
        <v>0</v>
      </c>
      <c r="O277" s="9">
        <v>1604.01</v>
      </c>
    </row>
    <row r="278" spans="1:15" x14ac:dyDescent="0.35">
      <c r="A278" s="10" t="s">
        <v>428</v>
      </c>
      <c r="B278" s="12">
        <v>44732</v>
      </c>
      <c r="C278" s="12">
        <v>44746</v>
      </c>
      <c r="D278" s="12">
        <v>44747</v>
      </c>
      <c r="E278" s="10" t="s">
        <v>267</v>
      </c>
      <c r="F278" s="10" t="s">
        <v>20</v>
      </c>
      <c r="G278" s="13" t="s">
        <v>21</v>
      </c>
      <c r="H278" s="10" t="s">
        <v>28</v>
      </c>
      <c r="I278" s="12" t="s">
        <v>427</v>
      </c>
      <c r="J278" s="9">
        <v>0</v>
      </c>
      <c r="K278" s="9" t="s">
        <v>429</v>
      </c>
      <c r="L278" s="9">
        <v>0</v>
      </c>
      <c r="M278" s="9">
        <v>0</v>
      </c>
      <c r="N278" s="9">
        <v>0</v>
      </c>
      <c r="O278" s="9">
        <v>1604.01</v>
      </c>
    </row>
    <row r="279" spans="1:15" x14ac:dyDescent="0.35">
      <c r="A279" s="10" t="s">
        <v>430</v>
      </c>
      <c r="B279" s="12">
        <v>44732</v>
      </c>
      <c r="C279" s="12">
        <v>44741</v>
      </c>
      <c r="D279" s="12">
        <v>44742</v>
      </c>
      <c r="E279" s="10" t="s">
        <v>431</v>
      </c>
      <c r="F279" s="10" t="s">
        <v>62</v>
      </c>
      <c r="G279" s="13" t="s">
        <v>21</v>
      </c>
      <c r="H279" s="10" t="s">
        <v>28</v>
      </c>
      <c r="I279" s="12" t="s">
        <v>371</v>
      </c>
      <c r="J279" s="9">
        <v>1050</v>
      </c>
      <c r="K279" s="9">
        <v>1029.1300000000001</v>
      </c>
      <c r="L279" s="9">
        <v>0</v>
      </c>
      <c r="M279" s="9">
        <v>0</v>
      </c>
      <c r="N279" s="9">
        <v>0</v>
      </c>
      <c r="O279" s="9">
        <v>2079.13</v>
      </c>
    </row>
    <row r="280" spans="1:15" x14ac:dyDescent="0.35">
      <c r="A280" s="10" t="s">
        <v>432</v>
      </c>
      <c r="B280" s="12">
        <v>44732</v>
      </c>
      <c r="C280" s="12">
        <v>44746</v>
      </c>
      <c r="D280" s="12">
        <v>44747</v>
      </c>
      <c r="E280" s="10" t="s">
        <v>276</v>
      </c>
      <c r="F280" s="10" t="s">
        <v>20</v>
      </c>
      <c r="G280" s="13" t="s">
        <v>21</v>
      </c>
      <c r="H280" s="10" t="s">
        <v>243</v>
      </c>
      <c r="I280" s="12" t="s">
        <v>427</v>
      </c>
      <c r="J280" s="9">
        <v>1400</v>
      </c>
      <c r="K280" s="9">
        <v>0</v>
      </c>
      <c r="L280" s="9">
        <v>0</v>
      </c>
      <c r="M280" s="9">
        <v>0</v>
      </c>
      <c r="N280" s="9">
        <v>0</v>
      </c>
      <c r="O280" s="9">
        <v>1400</v>
      </c>
    </row>
    <row r="281" spans="1:15" x14ac:dyDescent="0.35">
      <c r="A281" s="10" t="s">
        <v>433</v>
      </c>
      <c r="B281" s="12">
        <v>44732</v>
      </c>
      <c r="C281" s="12">
        <v>44741</v>
      </c>
      <c r="D281" s="12">
        <v>44743</v>
      </c>
      <c r="E281" s="10" t="s">
        <v>434</v>
      </c>
      <c r="F281" s="10" t="s">
        <v>62</v>
      </c>
      <c r="G281" s="13" t="s">
        <v>21</v>
      </c>
      <c r="H281" s="10" t="s">
        <v>435</v>
      </c>
      <c r="I281" s="12" t="s">
        <v>131</v>
      </c>
      <c r="J281" s="9">
        <v>1400</v>
      </c>
      <c r="K281" s="9">
        <v>1089.4100000000001</v>
      </c>
      <c r="L281" s="9">
        <v>0</v>
      </c>
      <c r="M281" s="9">
        <v>0</v>
      </c>
      <c r="N281" s="9">
        <v>0</v>
      </c>
      <c r="O281" s="9">
        <v>2489.41</v>
      </c>
    </row>
    <row r="282" spans="1:15" hidden="1" x14ac:dyDescent="0.35">
      <c r="A282" s="10" t="s">
        <v>436</v>
      </c>
      <c r="B282" s="12" t="s">
        <v>17</v>
      </c>
      <c r="C282" s="10" t="s">
        <v>17</v>
      </c>
      <c r="D282" s="10" t="s">
        <v>17</v>
      </c>
      <c r="E282" s="10" t="s">
        <v>17</v>
      </c>
      <c r="F282" s="10" t="s">
        <v>17</v>
      </c>
      <c r="G282" s="10" t="s">
        <v>17</v>
      </c>
      <c r="H282" s="10" t="s">
        <v>17</v>
      </c>
      <c r="I282" s="10" t="s">
        <v>17</v>
      </c>
      <c r="J282" s="9">
        <v>0</v>
      </c>
      <c r="K282" s="9">
        <v>0</v>
      </c>
      <c r="L282" s="9">
        <v>0</v>
      </c>
      <c r="M282" s="9">
        <v>0</v>
      </c>
      <c r="N282" s="9">
        <v>0</v>
      </c>
      <c r="O282" s="9">
        <v>0</v>
      </c>
    </row>
    <row r="283" spans="1:15" x14ac:dyDescent="0.35">
      <c r="A283" s="10" t="s">
        <v>437</v>
      </c>
      <c r="B283" s="12">
        <v>44732</v>
      </c>
      <c r="C283" s="12">
        <v>44742</v>
      </c>
      <c r="D283" s="12">
        <v>44743</v>
      </c>
      <c r="E283" s="10" t="s">
        <v>438</v>
      </c>
      <c r="F283" s="10" t="s">
        <v>62</v>
      </c>
      <c r="G283" s="13" t="s">
        <v>21</v>
      </c>
      <c r="H283" s="10" t="s">
        <v>293</v>
      </c>
      <c r="I283" s="12" t="s">
        <v>131</v>
      </c>
      <c r="J283" s="9">
        <v>1050</v>
      </c>
      <c r="K283" s="9">
        <v>956.46</v>
      </c>
      <c r="L283" s="9">
        <v>0</v>
      </c>
      <c r="M283" s="9">
        <v>0</v>
      </c>
      <c r="N283" s="9">
        <v>0</v>
      </c>
      <c r="O283" s="9">
        <v>2006.46</v>
      </c>
    </row>
    <row r="284" spans="1:15" x14ac:dyDescent="0.35">
      <c r="A284" s="10" t="s">
        <v>439</v>
      </c>
      <c r="B284" s="12">
        <v>44732</v>
      </c>
      <c r="C284" s="12">
        <v>44741</v>
      </c>
      <c r="D284" s="12">
        <v>44742</v>
      </c>
      <c r="E284" s="10" t="s">
        <v>440</v>
      </c>
      <c r="F284" s="10" t="s">
        <v>62</v>
      </c>
      <c r="G284" s="13" t="s">
        <v>21</v>
      </c>
      <c r="H284" s="10" t="s">
        <v>384</v>
      </c>
      <c r="I284" s="12" t="s">
        <v>131</v>
      </c>
      <c r="J284" s="9">
        <v>1050</v>
      </c>
      <c r="K284" s="9">
        <v>1123.69</v>
      </c>
      <c r="L284" s="9">
        <v>0</v>
      </c>
      <c r="M284" s="9">
        <v>0</v>
      </c>
      <c r="N284" s="9">
        <v>0</v>
      </c>
      <c r="O284" s="9">
        <v>2173.69</v>
      </c>
    </row>
    <row r="285" spans="1:15" x14ac:dyDescent="0.35">
      <c r="A285" s="10" t="s">
        <v>441</v>
      </c>
      <c r="B285" s="12">
        <v>44732</v>
      </c>
      <c r="C285" s="12">
        <v>44746</v>
      </c>
      <c r="D285" s="12">
        <v>44747</v>
      </c>
      <c r="E285" s="10" t="s">
        <v>267</v>
      </c>
      <c r="F285" s="10" t="s">
        <v>20</v>
      </c>
      <c r="G285" s="13" t="s">
        <v>21</v>
      </c>
      <c r="H285" s="10" t="s">
        <v>28</v>
      </c>
      <c r="I285" s="12" t="s">
        <v>427</v>
      </c>
      <c r="J285" s="9">
        <v>1400</v>
      </c>
      <c r="K285" s="9">
        <v>0</v>
      </c>
      <c r="L285" s="9">
        <v>0</v>
      </c>
      <c r="M285" s="9">
        <v>0</v>
      </c>
      <c r="N285" s="9">
        <v>0</v>
      </c>
      <c r="O285" s="9">
        <v>1400</v>
      </c>
    </row>
    <row r="286" spans="1:15" x14ac:dyDescent="0.35">
      <c r="A286" s="10" t="s">
        <v>442</v>
      </c>
      <c r="B286" s="12">
        <v>44732</v>
      </c>
      <c r="C286" s="12">
        <v>44741</v>
      </c>
      <c r="D286" s="12">
        <v>44743</v>
      </c>
      <c r="E286" s="10" t="s">
        <v>443</v>
      </c>
      <c r="F286" s="10" t="s">
        <v>62</v>
      </c>
      <c r="G286" s="13" t="s">
        <v>21</v>
      </c>
      <c r="H286" s="10" t="s">
        <v>293</v>
      </c>
      <c r="I286" s="12" t="s">
        <v>131</v>
      </c>
      <c r="J286" s="9">
        <v>1400</v>
      </c>
      <c r="K286" s="9">
        <v>1342.01</v>
      </c>
      <c r="L286" s="9">
        <v>0</v>
      </c>
      <c r="M286" s="9">
        <v>0</v>
      </c>
      <c r="N286" s="9">
        <v>0</v>
      </c>
      <c r="O286" s="9">
        <v>2742.01</v>
      </c>
    </row>
    <row r="287" spans="1:15" x14ac:dyDescent="0.35">
      <c r="A287" s="10" t="s">
        <v>444</v>
      </c>
      <c r="B287" s="12">
        <v>44732</v>
      </c>
      <c r="C287" s="12">
        <v>44755</v>
      </c>
      <c r="D287" s="12">
        <v>44756</v>
      </c>
      <c r="E287" s="10" t="s">
        <v>104</v>
      </c>
      <c r="F287" s="10" t="s">
        <v>20</v>
      </c>
      <c r="G287" s="13" t="s">
        <v>21</v>
      </c>
      <c r="H287" s="10" t="s">
        <v>243</v>
      </c>
      <c r="I287" s="12" t="s">
        <v>445</v>
      </c>
      <c r="J287" s="9">
        <v>1170</v>
      </c>
      <c r="K287" s="9">
        <v>1161.69</v>
      </c>
      <c r="L287" s="9">
        <v>0</v>
      </c>
      <c r="M287" s="9">
        <v>0</v>
      </c>
      <c r="N287" s="9">
        <v>0</v>
      </c>
      <c r="O287" s="9">
        <v>2331.69</v>
      </c>
    </row>
    <row r="288" spans="1:15" x14ac:dyDescent="0.35">
      <c r="A288" s="10" t="s">
        <v>446</v>
      </c>
      <c r="B288" s="12">
        <v>44732</v>
      </c>
      <c r="C288" s="12">
        <v>44755</v>
      </c>
      <c r="D288" s="12">
        <v>44756</v>
      </c>
      <c r="E288" s="10" t="s">
        <v>162</v>
      </c>
      <c r="F288" s="10" t="s">
        <v>20</v>
      </c>
      <c r="G288" s="13" t="s">
        <v>21</v>
      </c>
      <c r="H288" s="10" t="s">
        <v>28</v>
      </c>
      <c r="I288" s="12" t="s">
        <v>445</v>
      </c>
      <c r="J288" s="9">
        <v>1170</v>
      </c>
      <c r="K288" s="9">
        <v>1189.69</v>
      </c>
      <c r="L288" s="9">
        <v>0</v>
      </c>
      <c r="M288" s="9">
        <v>0</v>
      </c>
      <c r="N288" s="9">
        <v>0</v>
      </c>
      <c r="O288" s="9">
        <v>2359.69</v>
      </c>
    </row>
    <row r="289" spans="1:15" x14ac:dyDescent="0.35">
      <c r="A289" s="10" t="s">
        <v>447</v>
      </c>
      <c r="B289" s="12">
        <v>44732</v>
      </c>
      <c r="C289" s="12">
        <v>44737</v>
      </c>
      <c r="D289" s="12">
        <v>44744</v>
      </c>
      <c r="E289" s="10" t="s">
        <v>102</v>
      </c>
      <c r="F289" s="10" t="s">
        <v>20</v>
      </c>
      <c r="G289" s="10" t="s">
        <v>42</v>
      </c>
      <c r="H289" s="10" t="s">
        <v>28</v>
      </c>
      <c r="I289" s="12" t="s">
        <v>63</v>
      </c>
      <c r="J289" s="9">
        <v>9148.75</v>
      </c>
      <c r="K289" s="9">
        <v>17494.759999999998</v>
      </c>
      <c r="L289" s="9">
        <v>11407.13</v>
      </c>
      <c r="M289" s="9">
        <v>0</v>
      </c>
      <c r="N289" s="9">
        <v>288.86</v>
      </c>
      <c r="O289" s="9">
        <v>38339.5</v>
      </c>
    </row>
    <row r="290" spans="1:15" x14ac:dyDescent="0.35">
      <c r="A290" s="10" t="s">
        <v>448</v>
      </c>
      <c r="B290" s="12">
        <v>44732</v>
      </c>
      <c r="C290" s="12">
        <v>44737</v>
      </c>
      <c r="D290" s="12">
        <v>44744</v>
      </c>
      <c r="E290" s="10" t="s">
        <v>25</v>
      </c>
      <c r="F290" s="10" t="s">
        <v>20</v>
      </c>
      <c r="G290" s="10" t="s">
        <v>42</v>
      </c>
      <c r="H290" s="10" t="s">
        <v>28</v>
      </c>
      <c r="I290" s="12" t="s">
        <v>63</v>
      </c>
      <c r="J290" s="9">
        <v>9148.75</v>
      </c>
      <c r="K290" s="9">
        <v>17494.759999999998</v>
      </c>
      <c r="L290" s="9">
        <v>12992.14</v>
      </c>
      <c r="M290" s="9">
        <v>0</v>
      </c>
      <c r="N290" s="9">
        <v>288.86</v>
      </c>
      <c r="O290" s="9">
        <v>40224.51</v>
      </c>
    </row>
    <row r="291" spans="1:15" x14ac:dyDescent="0.35">
      <c r="A291" s="10" t="s">
        <v>449</v>
      </c>
      <c r="B291" s="12">
        <v>44732</v>
      </c>
      <c r="C291" s="12">
        <v>44755</v>
      </c>
      <c r="D291" s="12">
        <v>44756</v>
      </c>
      <c r="E291" s="10" t="s">
        <v>450</v>
      </c>
      <c r="F291" s="10" t="s">
        <v>20</v>
      </c>
      <c r="G291" s="13" t="s">
        <v>21</v>
      </c>
      <c r="H291" s="10" t="s">
        <v>28</v>
      </c>
      <c r="I291" s="12" t="s">
        <v>445</v>
      </c>
      <c r="J291" s="9">
        <v>1170</v>
      </c>
      <c r="K291" s="9">
        <v>1189.69</v>
      </c>
      <c r="L291" s="9">
        <v>0</v>
      </c>
      <c r="M291" s="9">
        <v>0</v>
      </c>
      <c r="N291" s="9">
        <v>0</v>
      </c>
      <c r="O291" s="9">
        <v>2359.69</v>
      </c>
    </row>
    <row r="292" spans="1:15" x14ac:dyDescent="0.35">
      <c r="A292" s="10" t="s">
        <v>451</v>
      </c>
      <c r="B292" s="12">
        <v>44732</v>
      </c>
      <c r="C292" s="12">
        <v>44737</v>
      </c>
      <c r="D292" s="12">
        <v>44744</v>
      </c>
      <c r="E292" s="10" t="s">
        <v>285</v>
      </c>
      <c r="F292" s="10" t="s">
        <v>20</v>
      </c>
      <c r="G292" s="10" t="s">
        <v>42</v>
      </c>
      <c r="H292" s="10" t="s">
        <v>28</v>
      </c>
      <c r="I292" s="12" t="s">
        <v>63</v>
      </c>
      <c r="J292" s="9">
        <v>9148.75</v>
      </c>
      <c r="K292" s="9">
        <v>17494.759999999998</v>
      </c>
      <c r="L292" s="9">
        <v>10541.44</v>
      </c>
      <c r="M292" s="9">
        <v>0</v>
      </c>
      <c r="N292" s="9">
        <v>288.86</v>
      </c>
      <c r="O292" s="9">
        <v>37473.81</v>
      </c>
    </row>
    <row r="293" spans="1:15" hidden="1" x14ac:dyDescent="0.35">
      <c r="A293" s="10" t="s">
        <v>452</v>
      </c>
      <c r="B293" s="12" t="s">
        <v>17</v>
      </c>
      <c r="C293" s="10" t="s">
        <v>17</v>
      </c>
      <c r="D293" s="10" t="s">
        <v>17</v>
      </c>
      <c r="E293" s="10" t="s">
        <v>17</v>
      </c>
      <c r="F293" s="10" t="s">
        <v>17</v>
      </c>
      <c r="G293" s="10" t="s">
        <v>17</v>
      </c>
      <c r="H293" s="10" t="s">
        <v>17</v>
      </c>
      <c r="I293" s="10" t="s">
        <v>17</v>
      </c>
      <c r="J293" s="9">
        <v>0</v>
      </c>
      <c r="K293" s="9">
        <v>0</v>
      </c>
      <c r="L293" s="9">
        <v>0</v>
      </c>
      <c r="M293" s="9">
        <v>0</v>
      </c>
      <c r="N293" s="9">
        <v>0</v>
      </c>
      <c r="O293" s="9">
        <v>0</v>
      </c>
    </row>
    <row r="294" spans="1:15" x14ac:dyDescent="0.35">
      <c r="A294" s="10" t="s">
        <v>453</v>
      </c>
      <c r="B294" s="12">
        <v>44732</v>
      </c>
      <c r="C294" s="12">
        <v>44755</v>
      </c>
      <c r="D294" s="12">
        <v>44756</v>
      </c>
      <c r="E294" s="10" t="s">
        <v>25</v>
      </c>
      <c r="F294" s="10" t="s">
        <v>20</v>
      </c>
      <c r="G294" s="13" t="s">
        <v>21</v>
      </c>
      <c r="H294" s="10" t="s">
        <v>28</v>
      </c>
      <c r="I294" s="12" t="s">
        <v>445</v>
      </c>
      <c r="J294" s="9">
        <v>1170</v>
      </c>
      <c r="K294" s="9">
        <v>1189.69</v>
      </c>
      <c r="L294" s="9">
        <v>0</v>
      </c>
      <c r="M294" s="9">
        <v>0</v>
      </c>
      <c r="N294" s="9">
        <v>0</v>
      </c>
      <c r="O294" s="9">
        <v>2359.69</v>
      </c>
    </row>
    <row r="295" spans="1:15" x14ac:dyDescent="0.35">
      <c r="A295" s="10" t="s">
        <v>454</v>
      </c>
      <c r="B295" s="12">
        <v>44732</v>
      </c>
      <c r="C295" s="12">
        <v>44735</v>
      </c>
      <c r="D295" s="12">
        <v>44736</v>
      </c>
      <c r="E295" s="10" t="s">
        <v>55</v>
      </c>
      <c r="F295" s="10" t="s">
        <v>20</v>
      </c>
      <c r="G295" s="13" t="s">
        <v>21</v>
      </c>
      <c r="H295" s="10" t="s">
        <v>28</v>
      </c>
      <c r="I295" s="12" t="s">
        <v>421</v>
      </c>
      <c r="J295" s="9">
        <v>1170</v>
      </c>
      <c r="K295" s="9">
        <v>4312.21</v>
      </c>
      <c r="L295" s="9">
        <v>0</v>
      </c>
      <c r="M295" s="9">
        <v>0</v>
      </c>
      <c r="N295" s="9">
        <v>0</v>
      </c>
      <c r="O295" s="9">
        <v>5482.21</v>
      </c>
    </row>
    <row r="296" spans="1:15" x14ac:dyDescent="0.35">
      <c r="A296" s="10" t="s">
        <v>455</v>
      </c>
      <c r="B296" s="12">
        <v>44732</v>
      </c>
      <c r="C296" s="12">
        <v>44755</v>
      </c>
      <c r="D296" s="12">
        <v>44756</v>
      </c>
      <c r="E296" s="10" t="s">
        <v>456</v>
      </c>
      <c r="F296" s="10" t="s">
        <v>62</v>
      </c>
      <c r="G296" s="13" t="s">
        <v>21</v>
      </c>
      <c r="H296" s="10" t="s">
        <v>457</v>
      </c>
      <c r="I296" s="12" t="s">
        <v>445</v>
      </c>
      <c r="J296" s="9">
        <v>1170</v>
      </c>
      <c r="K296" s="9">
        <v>693.11</v>
      </c>
      <c r="L296" s="9">
        <v>0</v>
      </c>
      <c r="M296" s="9">
        <v>0</v>
      </c>
      <c r="N296" s="9">
        <v>0</v>
      </c>
      <c r="O296" s="9">
        <v>1863.11</v>
      </c>
    </row>
    <row r="297" spans="1:15" hidden="1" x14ac:dyDescent="0.35">
      <c r="A297" s="10" t="s">
        <v>458</v>
      </c>
      <c r="B297" s="12" t="s">
        <v>17</v>
      </c>
      <c r="C297" s="10" t="s">
        <v>17</v>
      </c>
      <c r="D297" s="10" t="s">
        <v>17</v>
      </c>
      <c r="E297" s="10" t="s">
        <v>17</v>
      </c>
      <c r="F297" s="10" t="s">
        <v>17</v>
      </c>
      <c r="G297" s="10" t="s">
        <v>17</v>
      </c>
      <c r="H297" s="10" t="s">
        <v>17</v>
      </c>
      <c r="I297" s="10" t="s">
        <v>17</v>
      </c>
      <c r="J297" s="9">
        <v>0</v>
      </c>
      <c r="K297" s="9">
        <v>0</v>
      </c>
      <c r="L297" s="9">
        <v>0</v>
      </c>
      <c r="M297" s="9">
        <v>0</v>
      </c>
      <c r="N297" s="9">
        <v>0</v>
      </c>
      <c r="O297" s="9">
        <v>0</v>
      </c>
    </row>
    <row r="298" spans="1:15" x14ac:dyDescent="0.35">
      <c r="A298" s="10" t="s">
        <v>459</v>
      </c>
      <c r="B298" s="12">
        <v>44733</v>
      </c>
      <c r="C298" s="12">
        <v>44735</v>
      </c>
      <c r="D298" s="12">
        <v>44736</v>
      </c>
      <c r="E298" s="10" t="s">
        <v>50</v>
      </c>
      <c r="F298" s="10" t="s">
        <v>20</v>
      </c>
      <c r="G298" s="13" t="s">
        <v>21</v>
      </c>
      <c r="H298" s="10" t="s">
        <v>28</v>
      </c>
      <c r="I298" s="12" t="s">
        <v>29</v>
      </c>
      <c r="J298" s="9">
        <v>1275</v>
      </c>
      <c r="K298" s="9">
        <v>4601.1000000000004</v>
      </c>
      <c r="L298" s="9">
        <v>0</v>
      </c>
      <c r="M298" s="9">
        <v>0</v>
      </c>
      <c r="N298" s="9">
        <v>0</v>
      </c>
      <c r="O298" s="9">
        <v>5876.1</v>
      </c>
    </row>
    <row r="299" spans="1:15" x14ac:dyDescent="0.35">
      <c r="A299" s="10" t="s">
        <v>460</v>
      </c>
      <c r="B299" s="12">
        <v>44733</v>
      </c>
      <c r="C299" s="12">
        <v>44741</v>
      </c>
      <c r="D299" s="12">
        <v>44743</v>
      </c>
      <c r="E299" s="10" t="s">
        <v>461</v>
      </c>
      <c r="F299" s="10" t="s">
        <v>62</v>
      </c>
      <c r="G299" s="13" t="s">
        <v>21</v>
      </c>
      <c r="H299" s="10" t="s">
        <v>384</v>
      </c>
      <c r="I299" s="12" t="s">
        <v>131</v>
      </c>
      <c r="J299" s="9">
        <v>1400</v>
      </c>
      <c r="K299" s="9">
        <v>1211.3599999999999</v>
      </c>
      <c r="L299" s="9">
        <v>0</v>
      </c>
      <c r="M299" s="9">
        <v>0</v>
      </c>
      <c r="N299" s="9">
        <v>0</v>
      </c>
      <c r="O299" s="9">
        <v>2611.36</v>
      </c>
    </row>
    <row r="300" spans="1:15" x14ac:dyDescent="0.35">
      <c r="A300" s="10" t="s">
        <v>462</v>
      </c>
      <c r="B300" s="12">
        <v>44733</v>
      </c>
      <c r="C300" s="12">
        <v>44737</v>
      </c>
      <c r="D300" s="12">
        <v>44742</v>
      </c>
      <c r="E300" s="10" t="s">
        <v>463</v>
      </c>
      <c r="F300" s="10" t="s">
        <v>20</v>
      </c>
      <c r="G300" s="10" t="s">
        <v>42</v>
      </c>
      <c r="H300" s="10" t="s">
        <v>28</v>
      </c>
      <c r="I300" s="12" t="s">
        <v>63</v>
      </c>
      <c r="J300" s="9">
        <v>6333.75</v>
      </c>
      <c r="K300" s="9">
        <v>0</v>
      </c>
      <c r="L300" s="9">
        <v>500</v>
      </c>
      <c r="M300" s="9">
        <v>0</v>
      </c>
      <c r="N300" s="9">
        <v>316.64</v>
      </c>
      <c r="O300" s="9">
        <v>7150.39</v>
      </c>
    </row>
    <row r="301" spans="1:15" x14ac:dyDescent="0.35">
      <c r="A301" s="10" t="s">
        <v>464</v>
      </c>
      <c r="B301" s="12">
        <v>44733</v>
      </c>
      <c r="C301" s="12">
        <v>44737</v>
      </c>
      <c r="D301" s="12">
        <v>44737</v>
      </c>
      <c r="E301" s="10" t="s">
        <v>463</v>
      </c>
      <c r="F301" s="10" t="s">
        <v>20</v>
      </c>
      <c r="G301" s="10" t="s">
        <v>42</v>
      </c>
      <c r="H301" s="10" t="s">
        <v>243</v>
      </c>
      <c r="I301" s="12" t="s">
        <v>131</v>
      </c>
      <c r="J301" s="9">
        <v>0</v>
      </c>
      <c r="K301" s="9">
        <v>2083.11</v>
      </c>
      <c r="L301" s="9">
        <v>0</v>
      </c>
      <c r="M301" s="9">
        <v>0</v>
      </c>
      <c r="N301" s="9">
        <v>0</v>
      </c>
      <c r="O301" s="9">
        <v>2083.11</v>
      </c>
    </row>
    <row r="302" spans="1:15" x14ac:dyDescent="0.35">
      <c r="A302" s="10" t="s">
        <v>465</v>
      </c>
      <c r="B302" s="12">
        <v>44733</v>
      </c>
      <c r="C302" s="12">
        <v>44740</v>
      </c>
      <c r="D302" s="12">
        <v>44740</v>
      </c>
      <c r="E302" s="10" t="s">
        <v>273</v>
      </c>
      <c r="F302" s="10" t="s">
        <v>20</v>
      </c>
      <c r="G302" s="13" t="s">
        <v>21</v>
      </c>
      <c r="H302" s="10" t="s">
        <v>28</v>
      </c>
      <c r="I302" s="12" t="s">
        <v>86</v>
      </c>
      <c r="J302" s="9">
        <v>780</v>
      </c>
      <c r="K302" s="9">
        <v>3149.4</v>
      </c>
      <c r="L302" s="9">
        <v>0</v>
      </c>
      <c r="M302" s="9">
        <v>0</v>
      </c>
      <c r="N302" s="9">
        <v>0</v>
      </c>
      <c r="O302" s="9">
        <v>3929.4</v>
      </c>
    </row>
    <row r="303" spans="1:15" x14ac:dyDescent="0.35">
      <c r="A303" s="10" t="s">
        <v>466</v>
      </c>
      <c r="B303" s="12">
        <v>44734</v>
      </c>
      <c r="C303" s="12">
        <v>44748</v>
      </c>
      <c r="D303" s="12">
        <v>44749</v>
      </c>
      <c r="E303" s="10" t="s">
        <v>467</v>
      </c>
      <c r="F303" s="10" t="s">
        <v>62</v>
      </c>
      <c r="G303" s="13" t="s">
        <v>21</v>
      </c>
      <c r="H303" s="10" t="s">
        <v>28</v>
      </c>
      <c r="I303" s="12" t="s">
        <v>371</v>
      </c>
      <c r="J303" s="9">
        <v>1050</v>
      </c>
      <c r="K303" s="9">
        <v>1359.02</v>
      </c>
      <c r="L303" s="9">
        <v>0</v>
      </c>
      <c r="M303" s="9">
        <v>0</v>
      </c>
      <c r="N303" s="9">
        <v>0</v>
      </c>
      <c r="O303" s="9">
        <v>2409.02</v>
      </c>
    </row>
    <row r="304" spans="1:15" x14ac:dyDescent="0.35">
      <c r="A304" s="10" t="s">
        <v>468</v>
      </c>
      <c r="B304" s="12">
        <v>44734</v>
      </c>
      <c r="C304" s="12">
        <v>44741</v>
      </c>
      <c r="D304" s="12">
        <v>44742</v>
      </c>
      <c r="E304" s="10" t="s">
        <v>469</v>
      </c>
      <c r="F304" s="10" t="s">
        <v>62</v>
      </c>
      <c r="G304" s="13" t="s">
        <v>21</v>
      </c>
      <c r="H304" s="10" t="s">
        <v>293</v>
      </c>
      <c r="I304" s="12" t="s">
        <v>371</v>
      </c>
      <c r="J304" s="9">
        <v>1050</v>
      </c>
      <c r="K304" s="9">
        <v>1559.19</v>
      </c>
      <c r="L304" s="9">
        <v>0</v>
      </c>
      <c r="M304" s="9">
        <v>0</v>
      </c>
      <c r="N304" s="9">
        <v>0</v>
      </c>
      <c r="O304" s="9">
        <v>2609.19</v>
      </c>
    </row>
    <row r="305" spans="1:15" x14ac:dyDescent="0.35">
      <c r="A305" s="10" t="s">
        <v>470</v>
      </c>
      <c r="B305" s="12">
        <v>44734</v>
      </c>
      <c r="C305" s="12">
        <v>44742</v>
      </c>
      <c r="D305" s="12">
        <v>44743</v>
      </c>
      <c r="E305" s="10" t="s">
        <v>273</v>
      </c>
      <c r="F305" s="10" t="s">
        <v>20</v>
      </c>
      <c r="G305" s="13" t="s">
        <v>21</v>
      </c>
      <c r="H305" s="10" t="s">
        <v>28</v>
      </c>
      <c r="I305" s="12" t="s">
        <v>471</v>
      </c>
      <c r="J305" s="9">
        <v>1400</v>
      </c>
      <c r="K305" s="9">
        <v>4426.55</v>
      </c>
      <c r="L305" s="9">
        <v>0</v>
      </c>
      <c r="M305" s="9">
        <v>0</v>
      </c>
      <c r="N305" s="9">
        <v>0</v>
      </c>
      <c r="O305" s="9">
        <v>5826.55</v>
      </c>
    </row>
    <row r="306" spans="1:15" x14ac:dyDescent="0.35">
      <c r="A306" s="10" t="s">
        <v>472</v>
      </c>
      <c r="B306" s="12">
        <v>44734</v>
      </c>
      <c r="C306" s="12">
        <v>44740</v>
      </c>
      <c r="D306" s="12">
        <v>44740</v>
      </c>
      <c r="E306" s="10" t="s">
        <v>50</v>
      </c>
      <c r="F306" s="10" t="s">
        <v>20</v>
      </c>
      <c r="G306" s="13" t="s">
        <v>21</v>
      </c>
      <c r="H306" s="10" t="s">
        <v>243</v>
      </c>
      <c r="I306" s="12" t="s">
        <v>86</v>
      </c>
      <c r="J306" s="9">
        <v>850</v>
      </c>
      <c r="K306" s="9">
        <v>4158.7299999999996</v>
      </c>
      <c r="L306" s="9">
        <v>0</v>
      </c>
      <c r="M306" s="9">
        <v>0</v>
      </c>
      <c r="N306" s="9">
        <v>0</v>
      </c>
      <c r="O306" s="9">
        <v>5008.7299999999996</v>
      </c>
    </row>
    <row r="307" spans="1:15" x14ac:dyDescent="0.35">
      <c r="A307" s="10" t="s">
        <v>473</v>
      </c>
      <c r="B307" s="12">
        <v>44734</v>
      </c>
      <c r="C307" s="12">
        <v>44740</v>
      </c>
      <c r="D307" s="12">
        <v>44740</v>
      </c>
      <c r="E307" s="10" t="s">
        <v>46</v>
      </c>
      <c r="F307" s="10" t="s">
        <v>20</v>
      </c>
      <c r="G307" s="13" t="s">
        <v>21</v>
      </c>
      <c r="H307" s="10" t="s">
        <v>243</v>
      </c>
      <c r="I307" s="12" t="s">
        <v>86</v>
      </c>
      <c r="J307" s="9">
        <v>780</v>
      </c>
      <c r="K307" s="9">
        <v>4158.7299999999996</v>
      </c>
      <c r="L307" s="9">
        <v>0</v>
      </c>
      <c r="M307" s="9">
        <v>0</v>
      </c>
      <c r="N307" s="9">
        <v>0</v>
      </c>
      <c r="O307" s="9">
        <v>4938.7299999999996</v>
      </c>
    </row>
    <row r="308" spans="1:15" hidden="1" x14ac:dyDescent="0.35">
      <c r="A308" s="10" t="s">
        <v>474</v>
      </c>
      <c r="B308" s="12" t="s">
        <v>17</v>
      </c>
      <c r="C308" s="10" t="s">
        <v>17</v>
      </c>
      <c r="D308" s="10" t="s">
        <v>17</v>
      </c>
      <c r="E308" s="10" t="s">
        <v>17</v>
      </c>
      <c r="F308" s="10" t="s">
        <v>17</v>
      </c>
      <c r="G308" s="10" t="s">
        <v>17</v>
      </c>
      <c r="H308" s="10" t="s">
        <v>17</v>
      </c>
      <c r="I308" s="10" t="s">
        <v>17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v>0</v>
      </c>
    </row>
    <row r="309" spans="1:15" x14ac:dyDescent="0.35">
      <c r="A309" s="10" t="s">
        <v>475</v>
      </c>
      <c r="B309" s="12">
        <v>44735</v>
      </c>
      <c r="C309" s="12">
        <v>44741</v>
      </c>
      <c r="D309" s="12">
        <v>44743</v>
      </c>
      <c r="E309" s="10" t="s">
        <v>476</v>
      </c>
      <c r="F309" s="10" t="s">
        <v>20</v>
      </c>
      <c r="G309" s="13" t="s">
        <v>21</v>
      </c>
      <c r="H309" s="10" t="s">
        <v>243</v>
      </c>
      <c r="I309" s="12" t="s">
        <v>131</v>
      </c>
      <c r="J309" s="9">
        <v>1400</v>
      </c>
      <c r="K309" s="9">
        <v>2817.7</v>
      </c>
      <c r="L309" s="9">
        <v>0</v>
      </c>
      <c r="M309" s="9">
        <v>0</v>
      </c>
      <c r="N309" s="9">
        <v>0</v>
      </c>
      <c r="O309" s="9">
        <v>4217.7</v>
      </c>
    </row>
    <row r="310" spans="1:15" x14ac:dyDescent="0.35">
      <c r="A310" s="10" t="s">
        <v>477</v>
      </c>
      <c r="B310" s="12">
        <v>44735</v>
      </c>
      <c r="C310" s="12">
        <v>44741</v>
      </c>
      <c r="D310" s="12">
        <v>44742</v>
      </c>
      <c r="E310" s="10" t="s">
        <v>478</v>
      </c>
      <c r="F310" s="10" t="s">
        <v>62</v>
      </c>
      <c r="G310" s="13" t="s">
        <v>21</v>
      </c>
      <c r="H310" s="10" t="s">
        <v>189</v>
      </c>
      <c r="I310" s="12" t="s">
        <v>131</v>
      </c>
      <c r="J310" s="9">
        <v>1050</v>
      </c>
      <c r="K310" s="9">
        <v>0</v>
      </c>
      <c r="L310" s="9">
        <v>0</v>
      </c>
      <c r="M310" s="9">
        <v>0</v>
      </c>
      <c r="N310" s="9">
        <v>0</v>
      </c>
      <c r="O310" s="9">
        <v>1050</v>
      </c>
    </row>
    <row r="311" spans="1:15" x14ac:dyDescent="0.35">
      <c r="A311" s="10" t="s">
        <v>479</v>
      </c>
      <c r="B311" s="12">
        <v>44736</v>
      </c>
      <c r="C311" s="12">
        <v>44748</v>
      </c>
      <c r="D311" s="12">
        <v>44750</v>
      </c>
      <c r="E311" s="10" t="s">
        <v>480</v>
      </c>
      <c r="F311" s="10" t="s">
        <v>62</v>
      </c>
      <c r="G311" s="13" t="s">
        <v>21</v>
      </c>
      <c r="H311" s="10" t="s">
        <v>240</v>
      </c>
      <c r="I311" s="12" t="s">
        <v>481</v>
      </c>
      <c r="J311" s="9">
        <v>1400</v>
      </c>
      <c r="K311" s="9">
        <v>2957.38</v>
      </c>
      <c r="L311" s="9">
        <v>0</v>
      </c>
      <c r="M311" s="9">
        <v>0</v>
      </c>
      <c r="N311" s="9">
        <v>0</v>
      </c>
      <c r="O311" s="9">
        <v>4357.38</v>
      </c>
    </row>
    <row r="312" spans="1:15" x14ac:dyDescent="0.35">
      <c r="A312" s="10" t="s">
        <v>482</v>
      </c>
      <c r="B312" s="12">
        <v>44736</v>
      </c>
      <c r="C312" s="12">
        <v>44745</v>
      </c>
      <c r="D312" s="12">
        <v>44747</v>
      </c>
      <c r="E312" s="10" t="s">
        <v>130</v>
      </c>
      <c r="F312" s="10" t="s">
        <v>20</v>
      </c>
      <c r="G312" s="13" t="s">
        <v>21</v>
      </c>
      <c r="H312" s="10" t="s">
        <v>28</v>
      </c>
      <c r="I312" s="12" t="s">
        <v>427</v>
      </c>
      <c r="J312" s="9">
        <v>1750</v>
      </c>
      <c r="K312" s="9">
        <v>3570.87</v>
      </c>
      <c r="L312" s="9">
        <v>0</v>
      </c>
      <c r="M312" s="9">
        <v>0</v>
      </c>
      <c r="N312" s="9">
        <v>0</v>
      </c>
      <c r="O312" s="9">
        <v>5320.87</v>
      </c>
    </row>
    <row r="313" spans="1:15" x14ac:dyDescent="0.35">
      <c r="A313" s="10" t="s">
        <v>483</v>
      </c>
      <c r="B313" s="12">
        <v>44736</v>
      </c>
      <c r="C313" s="12">
        <v>44745</v>
      </c>
      <c r="D313" s="12">
        <v>44747</v>
      </c>
      <c r="E313" s="10" t="s">
        <v>133</v>
      </c>
      <c r="F313" s="10" t="s">
        <v>20</v>
      </c>
      <c r="G313" s="13" t="s">
        <v>21</v>
      </c>
      <c r="H313" s="10" t="s">
        <v>28</v>
      </c>
      <c r="I313" s="12" t="s">
        <v>427</v>
      </c>
      <c r="J313" s="9">
        <v>1750</v>
      </c>
      <c r="K313" s="9">
        <v>3570.87</v>
      </c>
      <c r="L313" s="9">
        <v>0</v>
      </c>
      <c r="M313" s="9">
        <v>0</v>
      </c>
      <c r="N313" s="9">
        <v>0</v>
      </c>
      <c r="O313" s="9">
        <v>5320.87</v>
      </c>
    </row>
    <row r="314" spans="1:15" x14ac:dyDescent="0.35">
      <c r="A314" s="10" t="s">
        <v>484</v>
      </c>
      <c r="B314" s="12">
        <v>44740</v>
      </c>
      <c r="C314" s="12">
        <v>44748</v>
      </c>
      <c r="D314" s="12">
        <v>44750</v>
      </c>
      <c r="E314" s="10" t="s">
        <v>485</v>
      </c>
      <c r="F314" s="10" t="s">
        <v>20</v>
      </c>
      <c r="G314" s="13" t="s">
        <v>21</v>
      </c>
      <c r="H314" s="10" t="s">
        <v>28</v>
      </c>
      <c r="I314" s="12" t="s">
        <v>481</v>
      </c>
      <c r="J314" s="9">
        <v>1400</v>
      </c>
      <c r="K314" s="9">
        <v>2319.2399999999998</v>
      </c>
      <c r="L314" s="9">
        <v>0</v>
      </c>
      <c r="M314" s="9">
        <v>3301.2</v>
      </c>
      <c r="N314" s="9">
        <v>0</v>
      </c>
      <c r="O314" s="9">
        <v>7020.44</v>
      </c>
    </row>
    <row r="315" spans="1:15" x14ac:dyDescent="0.35">
      <c r="A315" s="10" t="s">
        <v>486</v>
      </c>
      <c r="B315" s="12">
        <v>44736</v>
      </c>
      <c r="C315" s="12">
        <v>44753</v>
      </c>
      <c r="D315" s="12">
        <v>44754</v>
      </c>
      <c r="E315" s="10" t="s">
        <v>102</v>
      </c>
      <c r="F315" s="10" t="s">
        <v>20</v>
      </c>
      <c r="G315" s="13" t="s">
        <v>21</v>
      </c>
      <c r="H315" s="10" t="s">
        <v>28</v>
      </c>
      <c r="I315" s="12" t="s">
        <v>445</v>
      </c>
      <c r="J315" s="9">
        <v>1560</v>
      </c>
      <c r="K315" s="9">
        <v>1970.75</v>
      </c>
      <c r="L315" s="9">
        <v>0</v>
      </c>
      <c r="M315" s="9">
        <v>0</v>
      </c>
      <c r="N315" s="9">
        <v>0</v>
      </c>
      <c r="O315" s="9">
        <v>3530.75</v>
      </c>
    </row>
    <row r="316" spans="1:15" x14ac:dyDescent="0.35">
      <c r="A316" s="10" t="s">
        <v>487</v>
      </c>
      <c r="B316" s="12">
        <v>44736</v>
      </c>
      <c r="C316" s="12">
        <v>44753</v>
      </c>
      <c r="D316" s="12">
        <v>44755</v>
      </c>
      <c r="E316" s="10" t="s">
        <v>146</v>
      </c>
      <c r="F316" s="10" t="s">
        <v>20</v>
      </c>
      <c r="G316" s="13" t="s">
        <v>21</v>
      </c>
      <c r="H316" s="10" t="s">
        <v>243</v>
      </c>
      <c r="I316" s="12" t="s">
        <v>445</v>
      </c>
      <c r="J316" s="9">
        <v>2340</v>
      </c>
      <c r="K316" s="9">
        <v>1970.75</v>
      </c>
      <c r="L316" s="9">
        <v>0</v>
      </c>
      <c r="M316" s="9">
        <v>0</v>
      </c>
      <c r="N316" s="9">
        <v>0</v>
      </c>
      <c r="O316" s="9">
        <v>4310.75</v>
      </c>
    </row>
    <row r="317" spans="1:15" x14ac:dyDescent="0.35">
      <c r="A317" s="10" t="s">
        <v>488</v>
      </c>
      <c r="B317" s="12">
        <v>44736</v>
      </c>
      <c r="C317" s="12">
        <v>44753</v>
      </c>
      <c r="D317" s="12">
        <v>44755</v>
      </c>
      <c r="E317" s="10" t="s">
        <v>276</v>
      </c>
      <c r="F317" s="10" t="s">
        <v>20</v>
      </c>
      <c r="G317" s="13" t="s">
        <v>21</v>
      </c>
      <c r="H317" s="10" t="s">
        <v>28</v>
      </c>
      <c r="I317" s="12" t="s">
        <v>445</v>
      </c>
      <c r="J317" s="9">
        <v>2340</v>
      </c>
      <c r="K317" s="9">
        <v>1970.75</v>
      </c>
      <c r="L317" s="9">
        <v>0</v>
      </c>
      <c r="M317" s="9">
        <v>0</v>
      </c>
      <c r="N317" s="9">
        <v>0</v>
      </c>
      <c r="O317" s="9">
        <v>4310.75</v>
      </c>
    </row>
    <row r="318" spans="1:15" x14ac:dyDescent="0.35">
      <c r="A318" s="10" t="s">
        <v>489</v>
      </c>
      <c r="B318" s="12">
        <v>44736</v>
      </c>
      <c r="C318" s="12">
        <v>44741</v>
      </c>
      <c r="D318" s="12">
        <v>44743</v>
      </c>
      <c r="E318" s="10" t="s">
        <v>46</v>
      </c>
      <c r="F318" s="10" t="s">
        <v>20</v>
      </c>
      <c r="G318" s="13" t="s">
        <v>21</v>
      </c>
      <c r="H318" s="10" t="s">
        <v>243</v>
      </c>
      <c r="I318" s="12" t="s">
        <v>131</v>
      </c>
      <c r="J318" s="9">
        <v>1750</v>
      </c>
      <c r="K318" s="9">
        <v>2919.93</v>
      </c>
      <c r="L318" s="9">
        <v>0</v>
      </c>
      <c r="M318" s="9">
        <v>0</v>
      </c>
      <c r="N318" s="9">
        <v>0</v>
      </c>
      <c r="O318" s="9">
        <v>4669.93</v>
      </c>
    </row>
    <row r="319" spans="1:15" x14ac:dyDescent="0.35">
      <c r="A319" s="10" t="s">
        <v>490</v>
      </c>
      <c r="B319" s="12">
        <v>44736</v>
      </c>
      <c r="C319" s="12">
        <v>44748</v>
      </c>
      <c r="D319" s="12">
        <v>44750</v>
      </c>
      <c r="E319" s="10" t="s">
        <v>491</v>
      </c>
      <c r="F319" s="10" t="s">
        <v>62</v>
      </c>
      <c r="G319" s="13" t="s">
        <v>21</v>
      </c>
      <c r="H319" s="10" t="s">
        <v>28</v>
      </c>
      <c r="I319" s="12" t="s">
        <v>481</v>
      </c>
      <c r="J319" s="9">
        <v>1400</v>
      </c>
      <c r="K319" s="9">
        <v>2492.8000000000002</v>
      </c>
      <c r="L319" s="9">
        <v>0</v>
      </c>
      <c r="M319" s="9">
        <v>0</v>
      </c>
      <c r="N319" s="9">
        <v>0</v>
      </c>
      <c r="O319" s="9">
        <v>3892.8</v>
      </c>
    </row>
    <row r="320" spans="1:15" x14ac:dyDescent="0.35">
      <c r="A320" s="10" t="s">
        <v>492</v>
      </c>
      <c r="B320" s="12">
        <v>44736</v>
      </c>
      <c r="C320" s="12">
        <v>44748</v>
      </c>
      <c r="D320" s="12">
        <v>44750</v>
      </c>
      <c r="E320" s="10" t="s">
        <v>193</v>
      </c>
      <c r="F320" s="10" t="s">
        <v>20</v>
      </c>
      <c r="G320" s="13" t="s">
        <v>21</v>
      </c>
      <c r="H320" s="10" t="s">
        <v>28</v>
      </c>
      <c r="I320" s="12" t="s">
        <v>481</v>
      </c>
      <c r="J320" s="9">
        <v>1400</v>
      </c>
      <c r="K320" s="9">
        <v>2257.88</v>
      </c>
      <c r="L320" s="9">
        <v>0</v>
      </c>
      <c r="M320" s="9">
        <v>0</v>
      </c>
      <c r="N320" s="9">
        <v>0</v>
      </c>
      <c r="O320" s="9">
        <v>3657.88</v>
      </c>
    </row>
    <row r="321" spans="1:15" x14ac:dyDescent="0.35">
      <c r="A321" s="10" t="s">
        <v>493</v>
      </c>
      <c r="B321" s="12">
        <v>44736</v>
      </c>
      <c r="C321" s="12">
        <v>44749</v>
      </c>
      <c r="D321" s="12">
        <v>44750</v>
      </c>
      <c r="E321" s="10" t="s">
        <v>88</v>
      </c>
      <c r="F321" s="10" t="s">
        <v>20</v>
      </c>
      <c r="G321" s="13" t="s">
        <v>21</v>
      </c>
      <c r="H321" s="10" t="s">
        <v>243</v>
      </c>
      <c r="I321" s="12" t="s">
        <v>86</v>
      </c>
      <c r="J321" s="9">
        <v>1170</v>
      </c>
      <c r="K321" s="9">
        <v>3048.79</v>
      </c>
      <c r="L321" s="9">
        <v>0</v>
      </c>
      <c r="M321" s="9">
        <v>0</v>
      </c>
      <c r="N321" s="9">
        <v>0</v>
      </c>
      <c r="O321" s="9">
        <v>4218.79</v>
      </c>
    </row>
    <row r="322" spans="1:15" x14ac:dyDescent="0.35">
      <c r="A322" s="10" t="s">
        <v>494</v>
      </c>
      <c r="B322" s="12">
        <v>44739</v>
      </c>
      <c r="C322" s="12">
        <v>44741</v>
      </c>
      <c r="D322" s="12">
        <v>44743</v>
      </c>
      <c r="E322" s="10" t="s">
        <v>495</v>
      </c>
      <c r="F322" s="10" t="s">
        <v>62</v>
      </c>
      <c r="G322" s="13" t="s">
        <v>21</v>
      </c>
      <c r="H322" s="10" t="s">
        <v>28</v>
      </c>
      <c r="I322" s="12" t="s">
        <v>131</v>
      </c>
      <c r="J322" s="9">
        <v>1400</v>
      </c>
      <c r="K322" s="9">
        <v>0</v>
      </c>
      <c r="L322" s="9">
        <v>0</v>
      </c>
      <c r="M322" s="9">
        <v>0</v>
      </c>
      <c r="N322" s="9">
        <v>0</v>
      </c>
      <c r="O322" s="9">
        <v>1400</v>
      </c>
    </row>
    <row r="323" spans="1:15" x14ac:dyDescent="0.35">
      <c r="A323" s="10" t="s">
        <v>496</v>
      </c>
      <c r="B323" s="12">
        <v>44739</v>
      </c>
      <c r="C323" s="12">
        <v>44741</v>
      </c>
      <c r="D323" s="12">
        <v>44742</v>
      </c>
      <c r="E323" s="10" t="s">
        <v>497</v>
      </c>
      <c r="F323" s="10" t="s">
        <v>62</v>
      </c>
      <c r="G323" s="13" t="s">
        <v>21</v>
      </c>
      <c r="H323" s="10" t="s">
        <v>293</v>
      </c>
      <c r="I323" s="12" t="s">
        <v>131</v>
      </c>
      <c r="J323" s="9">
        <v>1050</v>
      </c>
      <c r="K323" s="9">
        <v>1973.12</v>
      </c>
      <c r="L323" s="9">
        <v>0</v>
      </c>
      <c r="M323" s="9">
        <v>0</v>
      </c>
      <c r="N323" s="9">
        <v>0</v>
      </c>
      <c r="O323" s="9">
        <v>3023.12</v>
      </c>
    </row>
    <row r="324" spans="1:15" x14ac:dyDescent="0.35">
      <c r="A324" s="10" t="s">
        <v>498</v>
      </c>
      <c r="B324" s="12">
        <v>44739</v>
      </c>
      <c r="C324" s="12">
        <v>44766</v>
      </c>
      <c r="D324" s="12">
        <v>44772</v>
      </c>
      <c r="E324" s="10" t="s">
        <v>499</v>
      </c>
      <c r="F324" s="10" t="s">
        <v>20</v>
      </c>
      <c r="G324" s="13" t="s">
        <v>21</v>
      </c>
      <c r="H324" s="10" t="s">
        <v>28</v>
      </c>
      <c r="I324" s="12" t="s">
        <v>457</v>
      </c>
      <c r="J324" s="9">
        <v>5525</v>
      </c>
      <c r="K324" s="9">
        <v>1559.84</v>
      </c>
      <c r="L324" s="9">
        <v>0</v>
      </c>
      <c r="M324" s="9">
        <v>0</v>
      </c>
      <c r="N324" s="9">
        <v>0</v>
      </c>
      <c r="O324" s="9">
        <v>7084.84</v>
      </c>
    </row>
    <row r="325" spans="1:15" x14ac:dyDescent="0.35">
      <c r="A325" s="10" t="s">
        <v>500</v>
      </c>
      <c r="B325" s="12">
        <v>44740</v>
      </c>
      <c r="C325" s="12">
        <v>44741</v>
      </c>
      <c r="D325" s="12">
        <v>44743</v>
      </c>
      <c r="E325" s="10" t="s">
        <v>501</v>
      </c>
      <c r="F325" s="10" t="s">
        <v>62</v>
      </c>
      <c r="G325" s="13" t="s">
        <v>21</v>
      </c>
      <c r="H325" s="10" t="s">
        <v>189</v>
      </c>
      <c r="I325" s="12" t="s">
        <v>131</v>
      </c>
      <c r="J325" s="9">
        <v>1400</v>
      </c>
      <c r="K325" s="9">
        <v>0</v>
      </c>
      <c r="L325" s="9">
        <v>0</v>
      </c>
      <c r="M325" s="9">
        <v>0</v>
      </c>
      <c r="N325" s="9">
        <v>0</v>
      </c>
      <c r="O325" s="9">
        <v>1400</v>
      </c>
    </row>
    <row r="326" spans="1:15" x14ac:dyDescent="0.35">
      <c r="A326" s="10" t="s">
        <v>502</v>
      </c>
      <c r="B326" s="12">
        <v>44740</v>
      </c>
      <c r="C326" s="12">
        <v>44749</v>
      </c>
      <c r="D326" s="12">
        <v>44750</v>
      </c>
      <c r="E326" s="10" t="s">
        <v>46</v>
      </c>
      <c r="F326" s="10" t="s">
        <v>20</v>
      </c>
      <c r="G326" s="13" t="s">
        <v>21</v>
      </c>
      <c r="H326" s="10" t="s">
        <v>28</v>
      </c>
      <c r="I326" s="12" t="s">
        <v>218</v>
      </c>
      <c r="J326" s="9">
        <v>0</v>
      </c>
      <c r="K326" s="9">
        <v>2065.19</v>
      </c>
      <c r="L326" s="9">
        <v>0</v>
      </c>
      <c r="M326" s="9">
        <v>0</v>
      </c>
      <c r="N326" s="9">
        <v>0</v>
      </c>
      <c r="O326" s="9">
        <f>K326+L326+M326+N326</f>
        <v>2065.19</v>
      </c>
    </row>
    <row r="327" spans="1:15" hidden="1" x14ac:dyDescent="0.35">
      <c r="A327" s="10" t="s">
        <v>503</v>
      </c>
      <c r="B327" s="12" t="s">
        <v>17</v>
      </c>
      <c r="C327" s="10" t="s">
        <v>17</v>
      </c>
      <c r="D327" s="10" t="s">
        <v>17</v>
      </c>
      <c r="E327" s="10" t="s">
        <v>17</v>
      </c>
      <c r="F327" s="10" t="s">
        <v>17</v>
      </c>
      <c r="G327" s="10" t="s">
        <v>17</v>
      </c>
      <c r="H327" s="10" t="s">
        <v>17</v>
      </c>
      <c r="I327" s="10" t="s">
        <v>17</v>
      </c>
      <c r="J327" s="9">
        <v>0</v>
      </c>
      <c r="K327" s="9">
        <v>0</v>
      </c>
      <c r="L327" s="9">
        <v>0</v>
      </c>
      <c r="M327" s="9">
        <v>0</v>
      </c>
      <c r="N327" s="9">
        <v>0</v>
      </c>
      <c r="O327" s="9">
        <v>0</v>
      </c>
    </row>
    <row r="328" spans="1:15" x14ac:dyDescent="0.35">
      <c r="A328" s="10" t="s">
        <v>504</v>
      </c>
      <c r="B328" s="12">
        <v>44740</v>
      </c>
      <c r="C328" s="12">
        <v>44741</v>
      </c>
      <c r="D328" s="12">
        <v>44743</v>
      </c>
      <c r="E328" s="10" t="s">
        <v>128</v>
      </c>
      <c r="F328" s="10" t="s">
        <v>20</v>
      </c>
      <c r="G328" s="13" t="s">
        <v>21</v>
      </c>
      <c r="H328" s="10" t="s">
        <v>28</v>
      </c>
      <c r="I328" s="12" t="s">
        <v>131</v>
      </c>
      <c r="J328" s="9">
        <v>1750</v>
      </c>
      <c r="K328" s="9">
        <v>4834.55</v>
      </c>
      <c r="L328" s="9">
        <v>0</v>
      </c>
      <c r="M328" s="9">
        <v>0</v>
      </c>
      <c r="N328" s="9">
        <v>0</v>
      </c>
      <c r="O328" s="9">
        <v>6584.55</v>
      </c>
    </row>
    <row r="329" spans="1:15" hidden="1" x14ac:dyDescent="0.35">
      <c r="A329" s="10" t="s">
        <v>505</v>
      </c>
      <c r="B329" s="12" t="s">
        <v>17</v>
      </c>
      <c r="C329" s="10" t="s">
        <v>17</v>
      </c>
      <c r="D329" s="10" t="s">
        <v>17</v>
      </c>
      <c r="E329" s="10" t="s">
        <v>17</v>
      </c>
      <c r="F329" s="10" t="s">
        <v>17</v>
      </c>
      <c r="G329" s="10" t="s">
        <v>17</v>
      </c>
      <c r="H329" s="10" t="s">
        <v>17</v>
      </c>
      <c r="I329" s="10" t="s">
        <v>17</v>
      </c>
      <c r="J329" s="9">
        <v>0</v>
      </c>
      <c r="K329" s="9">
        <v>0</v>
      </c>
      <c r="L329" s="9">
        <v>0</v>
      </c>
      <c r="M329" s="9">
        <v>0</v>
      </c>
      <c r="N329" s="9">
        <v>0</v>
      </c>
      <c r="O329" s="9">
        <v>0</v>
      </c>
    </row>
    <row r="330" spans="1:15" hidden="1" x14ac:dyDescent="0.35">
      <c r="A330" s="10" t="s">
        <v>506</v>
      </c>
      <c r="B330" s="12" t="s">
        <v>17</v>
      </c>
      <c r="C330" s="10" t="s">
        <v>17</v>
      </c>
      <c r="D330" s="10" t="s">
        <v>17</v>
      </c>
      <c r="E330" s="10" t="s">
        <v>17</v>
      </c>
      <c r="F330" s="10" t="s">
        <v>17</v>
      </c>
      <c r="G330" s="10" t="s">
        <v>17</v>
      </c>
      <c r="H330" s="10" t="s">
        <v>17</v>
      </c>
      <c r="I330" s="10" t="s">
        <v>17</v>
      </c>
      <c r="J330" s="9">
        <v>0</v>
      </c>
      <c r="K330" s="9">
        <v>0</v>
      </c>
      <c r="L330" s="9">
        <v>0</v>
      </c>
      <c r="M330" s="9">
        <v>0</v>
      </c>
      <c r="N330" s="9">
        <v>0</v>
      </c>
      <c r="O330" s="9">
        <v>0</v>
      </c>
    </row>
    <row r="331" spans="1:15" x14ac:dyDescent="0.35">
      <c r="A331" s="10" t="s">
        <v>507</v>
      </c>
      <c r="B331" s="12">
        <v>44741</v>
      </c>
      <c r="C331" s="12">
        <v>44743</v>
      </c>
      <c r="D331" s="12">
        <v>44743</v>
      </c>
      <c r="E331" s="10" t="s">
        <v>50</v>
      </c>
      <c r="F331" s="10" t="s">
        <v>20</v>
      </c>
      <c r="G331" s="13" t="s">
        <v>21</v>
      </c>
      <c r="H331" s="10" t="s">
        <v>28</v>
      </c>
      <c r="I331" s="12" t="s">
        <v>508</v>
      </c>
      <c r="J331" s="9">
        <v>850</v>
      </c>
      <c r="K331" s="9">
        <v>4432.42</v>
      </c>
      <c r="L331" s="9">
        <v>0</v>
      </c>
      <c r="M331" s="9">
        <v>0</v>
      </c>
      <c r="N331" s="9">
        <v>0</v>
      </c>
      <c r="O331" s="9">
        <v>5282.42</v>
      </c>
    </row>
    <row r="332" spans="1:15" hidden="1" x14ac:dyDescent="0.35">
      <c r="A332" s="25" t="s">
        <v>509</v>
      </c>
      <c r="B332" s="10" t="s">
        <v>510</v>
      </c>
      <c r="C332" s="26" t="s">
        <v>510</v>
      </c>
      <c r="D332" s="12" t="s">
        <v>510</v>
      </c>
      <c r="E332" s="10" t="s">
        <v>510</v>
      </c>
      <c r="F332" s="10" t="s">
        <v>510</v>
      </c>
      <c r="G332" s="10" t="s">
        <v>510</v>
      </c>
      <c r="H332" s="10" t="s">
        <v>510</v>
      </c>
      <c r="I332" s="12" t="s">
        <v>510</v>
      </c>
      <c r="J332" s="9">
        <v>0</v>
      </c>
      <c r="K332" s="9">
        <v>0</v>
      </c>
      <c r="L332" s="9">
        <v>0</v>
      </c>
      <c r="M332" s="9">
        <v>0</v>
      </c>
      <c r="N332" s="9">
        <v>0</v>
      </c>
      <c r="O332" s="9">
        <v>0</v>
      </c>
    </row>
    <row r="333" spans="1:15" hidden="1" x14ac:dyDescent="0.35">
      <c r="A333" s="25" t="s">
        <v>511</v>
      </c>
      <c r="B333" s="10" t="s">
        <v>510</v>
      </c>
      <c r="C333" s="26" t="s">
        <v>510</v>
      </c>
      <c r="D333" s="12" t="s">
        <v>510</v>
      </c>
      <c r="E333" s="10" t="s">
        <v>510</v>
      </c>
      <c r="F333" s="10" t="s">
        <v>510</v>
      </c>
      <c r="G333" s="10" t="s">
        <v>510</v>
      </c>
      <c r="H333" s="10" t="s">
        <v>510</v>
      </c>
      <c r="I333" s="12" t="s">
        <v>510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</row>
    <row r="334" spans="1:15" ht="15" hidden="1" customHeight="1" x14ac:dyDescent="0.35">
      <c r="A334" s="25" t="s">
        <v>512</v>
      </c>
      <c r="B334" s="10" t="s">
        <v>510</v>
      </c>
      <c r="C334" s="26" t="s">
        <v>510</v>
      </c>
      <c r="D334" s="12" t="s">
        <v>510</v>
      </c>
      <c r="E334" s="10" t="s">
        <v>510</v>
      </c>
      <c r="F334" s="10" t="s">
        <v>510</v>
      </c>
      <c r="G334" s="10" t="s">
        <v>510</v>
      </c>
      <c r="H334" s="10" t="s">
        <v>510</v>
      </c>
      <c r="I334" s="12" t="s">
        <v>510</v>
      </c>
      <c r="J334" s="9">
        <v>0</v>
      </c>
      <c r="K334" s="9">
        <v>0</v>
      </c>
      <c r="L334" s="9">
        <v>0</v>
      </c>
      <c r="M334" s="9">
        <v>0</v>
      </c>
      <c r="N334" s="9">
        <v>0</v>
      </c>
      <c r="O334" s="9">
        <v>0</v>
      </c>
    </row>
    <row r="335" spans="1:15" ht="16.5" customHeight="1" x14ac:dyDescent="0.35">
      <c r="A335" s="25" t="s">
        <v>513</v>
      </c>
      <c r="B335" s="12">
        <v>44743</v>
      </c>
      <c r="C335" s="26">
        <v>44749</v>
      </c>
      <c r="D335" s="12">
        <v>44749</v>
      </c>
      <c r="E335" s="10" t="s">
        <v>46</v>
      </c>
      <c r="F335" s="10" t="s">
        <v>20</v>
      </c>
      <c r="G335" s="10" t="s">
        <v>514</v>
      </c>
      <c r="H335" s="10" t="s">
        <v>243</v>
      </c>
      <c r="I335" s="12" t="s">
        <v>86</v>
      </c>
      <c r="J335" s="9">
        <v>780</v>
      </c>
      <c r="K335" s="9">
        <v>2953.24</v>
      </c>
      <c r="L335" s="9">
        <v>0</v>
      </c>
      <c r="M335" s="9">
        <v>0</v>
      </c>
      <c r="N335" s="9">
        <v>0</v>
      </c>
      <c r="O335" s="9">
        <v>3733.2469999999998</v>
      </c>
    </row>
    <row r="336" spans="1:15" ht="16.5" hidden="1" customHeight="1" x14ac:dyDescent="0.35">
      <c r="A336" s="25" t="s">
        <v>515</v>
      </c>
      <c r="B336" s="10" t="s">
        <v>510</v>
      </c>
      <c r="C336" s="26" t="s">
        <v>510</v>
      </c>
      <c r="D336" s="12" t="s">
        <v>510</v>
      </c>
      <c r="E336" s="10" t="s">
        <v>510</v>
      </c>
      <c r="F336" s="10" t="s">
        <v>510</v>
      </c>
      <c r="G336" s="10" t="s">
        <v>510</v>
      </c>
      <c r="H336" s="10" t="s">
        <v>510</v>
      </c>
      <c r="I336" s="12" t="s">
        <v>510</v>
      </c>
      <c r="J336" s="9">
        <v>0</v>
      </c>
      <c r="K336" s="9">
        <v>0</v>
      </c>
      <c r="L336" s="9">
        <v>0</v>
      </c>
      <c r="M336" s="9">
        <v>0</v>
      </c>
      <c r="N336" s="9">
        <v>0</v>
      </c>
      <c r="O336" s="9">
        <v>0</v>
      </c>
    </row>
    <row r="337" spans="1:15" ht="16.5" customHeight="1" x14ac:dyDescent="0.35">
      <c r="A337" s="25" t="s">
        <v>516</v>
      </c>
      <c r="B337" s="12">
        <v>44746</v>
      </c>
      <c r="C337" s="26">
        <v>44773</v>
      </c>
      <c r="D337" s="12">
        <v>44779</v>
      </c>
      <c r="E337" s="10" t="s">
        <v>204</v>
      </c>
      <c r="F337" s="10" t="s">
        <v>20</v>
      </c>
      <c r="G337" s="10" t="s">
        <v>42</v>
      </c>
      <c r="H337" s="10" t="s">
        <v>28</v>
      </c>
      <c r="I337" s="12" t="s">
        <v>343</v>
      </c>
      <c r="J337" s="9">
        <v>10502.4</v>
      </c>
      <c r="K337" s="9">
        <v>25753.7</v>
      </c>
      <c r="L337" s="9">
        <v>14059.04</v>
      </c>
      <c r="M337" s="9">
        <v>0</v>
      </c>
      <c r="N337" s="9">
        <v>433.22</v>
      </c>
      <c r="O337" s="9">
        <f>J337+K337+L337+M337+N337</f>
        <v>50748.36</v>
      </c>
    </row>
    <row r="338" spans="1:15" x14ac:dyDescent="0.35">
      <c r="A338" s="25" t="s">
        <v>517</v>
      </c>
      <c r="B338" s="12">
        <v>44746</v>
      </c>
      <c r="C338" s="26">
        <v>44773</v>
      </c>
      <c r="D338" s="12">
        <v>44779</v>
      </c>
      <c r="E338" s="10" t="s">
        <v>25</v>
      </c>
      <c r="F338" s="10" t="s">
        <v>20</v>
      </c>
      <c r="G338" s="10" t="s">
        <v>42</v>
      </c>
      <c r="H338" s="10" t="s">
        <v>28</v>
      </c>
      <c r="I338" s="12" t="s">
        <v>343</v>
      </c>
      <c r="J338" s="9">
        <v>10502.4</v>
      </c>
      <c r="K338" s="9">
        <v>25753.7</v>
      </c>
      <c r="L338" s="9">
        <v>14059.04</v>
      </c>
      <c r="M338" s="9">
        <v>0</v>
      </c>
      <c r="N338" s="9">
        <v>433.22</v>
      </c>
      <c r="O338" s="9">
        <f>J338+K338+L338+M338+N338</f>
        <v>50748.36</v>
      </c>
    </row>
    <row r="339" spans="1:15" x14ac:dyDescent="0.35">
      <c r="A339" s="25" t="s">
        <v>518</v>
      </c>
      <c r="B339" s="12">
        <v>44746</v>
      </c>
      <c r="C339" s="26">
        <v>44773</v>
      </c>
      <c r="D339" s="12">
        <v>44779</v>
      </c>
      <c r="E339" s="10" t="s">
        <v>285</v>
      </c>
      <c r="F339" s="10" t="s">
        <v>20</v>
      </c>
      <c r="G339" s="10" t="s">
        <v>42</v>
      </c>
      <c r="H339" s="10" t="s">
        <v>243</v>
      </c>
      <c r="I339" s="12" t="s">
        <v>343</v>
      </c>
      <c r="J339" s="9">
        <v>10502.4</v>
      </c>
      <c r="K339" s="9">
        <v>21366.78</v>
      </c>
      <c r="L339" s="9">
        <v>14059.04</v>
      </c>
      <c r="M339" s="9">
        <v>0</v>
      </c>
      <c r="N339" s="9">
        <v>433.22</v>
      </c>
      <c r="O339" s="9">
        <f>J339+K339+L339+M339+N339</f>
        <v>46361.440000000002</v>
      </c>
    </row>
    <row r="340" spans="1:15" x14ac:dyDescent="0.35">
      <c r="A340" s="25" t="s">
        <v>519</v>
      </c>
      <c r="B340" s="12">
        <v>44746</v>
      </c>
      <c r="C340" s="26">
        <v>44755</v>
      </c>
      <c r="D340" s="12">
        <v>44756</v>
      </c>
      <c r="E340" s="10" t="s">
        <v>27</v>
      </c>
      <c r="F340" s="10" t="s">
        <v>20</v>
      </c>
      <c r="G340" s="10" t="s">
        <v>514</v>
      </c>
      <c r="H340" s="10" t="s">
        <v>28</v>
      </c>
      <c r="I340" s="12" t="s">
        <v>86</v>
      </c>
      <c r="J340" s="9">
        <v>1560</v>
      </c>
      <c r="K340" s="9">
        <v>2261.0700000000002</v>
      </c>
      <c r="L340" s="9">
        <v>0</v>
      </c>
      <c r="M340" s="9">
        <v>0</v>
      </c>
      <c r="N340" s="9">
        <v>0</v>
      </c>
      <c r="O340" s="9">
        <v>3821.07</v>
      </c>
    </row>
    <row r="341" spans="1:15" x14ac:dyDescent="0.35">
      <c r="A341" s="25" t="s">
        <v>520</v>
      </c>
      <c r="B341" s="12">
        <v>44746</v>
      </c>
      <c r="C341" s="26">
        <v>44755</v>
      </c>
      <c r="D341" s="12">
        <v>44606</v>
      </c>
      <c r="E341" s="10" t="s">
        <v>521</v>
      </c>
      <c r="F341" s="10" t="s">
        <v>20</v>
      </c>
      <c r="G341" s="10" t="s">
        <v>514</v>
      </c>
      <c r="H341" s="10" t="s">
        <v>243</v>
      </c>
      <c r="I341" s="12" t="s">
        <v>86</v>
      </c>
      <c r="J341" s="9">
        <v>1560</v>
      </c>
      <c r="K341" s="9">
        <v>2261.0700000000002</v>
      </c>
      <c r="L341" s="9">
        <v>0</v>
      </c>
      <c r="M341" s="9">
        <v>0</v>
      </c>
      <c r="N341" s="9">
        <v>0</v>
      </c>
      <c r="O341" s="9">
        <v>3821.07</v>
      </c>
    </row>
    <row r="342" spans="1:15" x14ac:dyDescent="0.35">
      <c r="A342" s="25" t="s">
        <v>522</v>
      </c>
      <c r="B342" s="12">
        <v>44746</v>
      </c>
      <c r="C342" s="26">
        <v>44755</v>
      </c>
      <c r="D342" s="12">
        <v>44756</v>
      </c>
      <c r="E342" s="10" t="s">
        <v>523</v>
      </c>
      <c r="F342" s="10" t="s">
        <v>20</v>
      </c>
      <c r="G342" s="10" t="s">
        <v>514</v>
      </c>
      <c r="H342" s="10" t="s">
        <v>243</v>
      </c>
      <c r="I342" s="12" t="s">
        <v>86</v>
      </c>
      <c r="J342" s="9">
        <v>1560</v>
      </c>
      <c r="K342" s="9">
        <v>2261.0700000000002</v>
      </c>
      <c r="L342" s="9">
        <v>0</v>
      </c>
      <c r="M342" s="9">
        <v>0</v>
      </c>
      <c r="N342" s="9">
        <v>0</v>
      </c>
      <c r="O342" s="9">
        <v>3821.07</v>
      </c>
    </row>
    <row r="343" spans="1:15" x14ac:dyDescent="0.35">
      <c r="A343" s="25" t="s">
        <v>524</v>
      </c>
      <c r="B343" s="12">
        <v>44781</v>
      </c>
      <c r="C343" s="26">
        <v>44748</v>
      </c>
      <c r="D343" s="12">
        <v>44750</v>
      </c>
      <c r="E343" s="10" t="s">
        <v>525</v>
      </c>
      <c r="F343" s="10" t="s">
        <v>20</v>
      </c>
      <c r="G343" s="10" t="s">
        <v>21</v>
      </c>
      <c r="H343" s="10" t="s">
        <v>28</v>
      </c>
      <c r="I343" s="12" t="s">
        <v>481</v>
      </c>
      <c r="J343" s="9">
        <v>1400</v>
      </c>
      <c r="K343" s="9">
        <v>3927.14</v>
      </c>
      <c r="L343" s="9">
        <v>0</v>
      </c>
      <c r="M343" s="9">
        <v>0</v>
      </c>
      <c r="N343" s="9">
        <v>0</v>
      </c>
      <c r="O343" s="9">
        <v>5327.14</v>
      </c>
    </row>
    <row r="344" spans="1:15" hidden="1" x14ac:dyDescent="0.35">
      <c r="A344" s="25" t="s">
        <v>526</v>
      </c>
      <c r="B344" s="12">
        <v>44748</v>
      </c>
      <c r="C344" s="26">
        <v>44817</v>
      </c>
      <c r="D344" s="12">
        <v>44828</v>
      </c>
      <c r="E344" s="10" t="s">
        <v>46</v>
      </c>
      <c r="F344" s="10" t="s">
        <v>20</v>
      </c>
      <c r="G344" s="10" t="s">
        <v>42</v>
      </c>
      <c r="H344" s="10" t="s">
        <v>28</v>
      </c>
      <c r="I344" s="12" t="s">
        <v>527</v>
      </c>
      <c r="J344" s="9">
        <v>0</v>
      </c>
      <c r="K344" s="9">
        <v>14080.69</v>
      </c>
      <c r="L344" s="9">
        <v>0</v>
      </c>
      <c r="M344" s="9">
        <v>0</v>
      </c>
      <c r="N344" s="9">
        <v>676.32</v>
      </c>
      <c r="O344" s="9">
        <f>J344+K344+L344+M344+N344</f>
        <v>14757.01</v>
      </c>
    </row>
    <row r="345" spans="1:15" hidden="1" x14ac:dyDescent="0.35">
      <c r="A345" s="25" t="s">
        <v>528</v>
      </c>
      <c r="B345" s="12">
        <v>44748</v>
      </c>
      <c r="C345" s="26">
        <v>44817</v>
      </c>
      <c r="D345" s="12">
        <v>44828</v>
      </c>
      <c r="E345" s="10" t="s">
        <v>273</v>
      </c>
      <c r="F345" s="10" t="s">
        <v>20</v>
      </c>
      <c r="G345" s="10" t="s">
        <v>42</v>
      </c>
      <c r="H345" s="10" t="s">
        <v>28</v>
      </c>
      <c r="I345" s="12" t="s">
        <v>527</v>
      </c>
      <c r="J345" s="9">
        <v>0</v>
      </c>
      <c r="K345" s="9">
        <v>14080.69</v>
      </c>
      <c r="L345" s="9">
        <v>0</v>
      </c>
      <c r="M345" s="9">
        <v>0</v>
      </c>
      <c r="N345" s="9">
        <v>676.32</v>
      </c>
      <c r="O345" s="9">
        <f>J345+K345+L345+M345+N345</f>
        <v>14757.01</v>
      </c>
    </row>
    <row r="346" spans="1:15" x14ac:dyDescent="0.35">
      <c r="A346" s="25" t="s">
        <v>529</v>
      </c>
      <c r="B346" s="12">
        <v>44749</v>
      </c>
      <c r="C346" s="26">
        <v>44753</v>
      </c>
      <c r="D346" s="12">
        <v>44754</v>
      </c>
      <c r="E346" s="10" t="s">
        <v>222</v>
      </c>
      <c r="F346" s="10" t="s">
        <v>20</v>
      </c>
      <c r="G346" s="10" t="s">
        <v>514</v>
      </c>
      <c r="H346" s="10" t="s">
        <v>243</v>
      </c>
      <c r="I346" s="12" t="s">
        <v>303</v>
      </c>
      <c r="J346" s="9">
        <v>1170</v>
      </c>
      <c r="K346" s="9">
        <v>3619.5</v>
      </c>
      <c r="L346" s="9">
        <v>0</v>
      </c>
      <c r="M346" s="9">
        <v>0</v>
      </c>
      <c r="N346" s="9">
        <v>0</v>
      </c>
      <c r="O346" s="9">
        <v>4789.5</v>
      </c>
    </row>
    <row r="347" spans="1:15" x14ac:dyDescent="0.35">
      <c r="A347" s="25" t="s">
        <v>530</v>
      </c>
      <c r="B347" s="12">
        <v>44749</v>
      </c>
      <c r="C347" s="26">
        <v>44753</v>
      </c>
      <c r="D347" s="12">
        <v>44754</v>
      </c>
      <c r="E347" s="10" t="s">
        <v>50</v>
      </c>
      <c r="F347" s="10" t="s">
        <v>20</v>
      </c>
      <c r="G347" s="10" t="s">
        <v>514</v>
      </c>
      <c r="H347" s="10" t="s">
        <v>28</v>
      </c>
      <c r="I347" s="12" t="s">
        <v>86</v>
      </c>
      <c r="J347" s="9">
        <v>1275</v>
      </c>
      <c r="K347" s="9">
        <v>3619.5</v>
      </c>
      <c r="L347" s="9">
        <v>0</v>
      </c>
      <c r="M347" s="9">
        <v>0</v>
      </c>
      <c r="N347" s="9">
        <v>0</v>
      </c>
      <c r="O347" s="9">
        <v>4894.5</v>
      </c>
    </row>
    <row r="348" spans="1:15" hidden="1" x14ac:dyDescent="0.35">
      <c r="A348" s="25" t="s">
        <v>531</v>
      </c>
      <c r="B348" s="12" t="s">
        <v>532</v>
      </c>
      <c r="C348" s="26" t="s">
        <v>532</v>
      </c>
      <c r="D348" s="12" t="s">
        <v>532</v>
      </c>
      <c r="E348" s="10" t="s">
        <v>532</v>
      </c>
      <c r="F348" s="10" t="s">
        <v>532</v>
      </c>
      <c r="G348" s="10" t="s">
        <v>532</v>
      </c>
      <c r="H348" s="10" t="s">
        <v>532</v>
      </c>
      <c r="I348" s="12" t="s">
        <v>532</v>
      </c>
      <c r="J348" s="9">
        <v>0</v>
      </c>
      <c r="K348" s="9">
        <v>0</v>
      </c>
      <c r="L348" s="9">
        <v>0</v>
      </c>
      <c r="M348" s="9">
        <v>0</v>
      </c>
      <c r="N348" s="9">
        <v>0</v>
      </c>
      <c r="O348" s="9">
        <v>0</v>
      </c>
    </row>
    <row r="349" spans="1:15" x14ac:dyDescent="0.35">
      <c r="A349" s="25" t="s">
        <v>533</v>
      </c>
      <c r="B349" s="12">
        <v>44749</v>
      </c>
      <c r="C349" s="26">
        <v>44757</v>
      </c>
      <c r="D349" s="12">
        <v>44757</v>
      </c>
      <c r="E349" s="10" t="s">
        <v>46</v>
      </c>
      <c r="F349" s="10" t="s">
        <v>20</v>
      </c>
      <c r="G349" s="10" t="s">
        <v>514</v>
      </c>
      <c r="H349" s="10" t="s">
        <v>28</v>
      </c>
      <c r="I349" s="12" t="s">
        <v>131</v>
      </c>
      <c r="J349" s="9">
        <v>700</v>
      </c>
      <c r="K349" s="9">
        <v>2652.7</v>
      </c>
      <c r="L349" s="9">
        <v>0</v>
      </c>
      <c r="M349" s="9">
        <v>0</v>
      </c>
      <c r="N349" s="9">
        <v>0</v>
      </c>
      <c r="O349" s="9">
        <v>3352.7</v>
      </c>
    </row>
    <row r="350" spans="1:15" x14ac:dyDescent="0.35">
      <c r="A350" s="25" t="s">
        <v>534</v>
      </c>
      <c r="B350" s="12">
        <v>44749</v>
      </c>
      <c r="C350" s="26">
        <v>44757</v>
      </c>
      <c r="D350" s="12">
        <v>44757</v>
      </c>
      <c r="E350" s="10" t="s">
        <v>50</v>
      </c>
      <c r="F350" s="10" t="s">
        <v>20</v>
      </c>
      <c r="G350" s="10" t="s">
        <v>514</v>
      </c>
      <c r="H350" s="10" t="s">
        <v>28</v>
      </c>
      <c r="I350" s="12" t="s">
        <v>131</v>
      </c>
      <c r="J350" s="9">
        <v>760</v>
      </c>
      <c r="K350" s="9">
        <v>2652.7</v>
      </c>
      <c r="L350" s="9">
        <v>0</v>
      </c>
      <c r="M350" s="9">
        <v>0</v>
      </c>
      <c r="N350" s="9">
        <v>0</v>
      </c>
      <c r="O350" s="9">
        <v>3412.7</v>
      </c>
    </row>
    <row r="351" spans="1:15" x14ac:dyDescent="0.35">
      <c r="A351" s="25" t="s">
        <v>535</v>
      </c>
      <c r="B351" s="12">
        <v>44750</v>
      </c>
      <c r="C351" s="26">
        <v>44754</v>
      </c>
      <c r="D351" s="12">
        <v>44754</v>
      </c>
      <c r="E351" s="10" t="s">
        <v>536</v>
      </c>
      <c r="F351" s="10" t="s">
        <v>20</v>
      </c>
      <c r="G351" s="10" t="s">
        <v>514</v>
      </c>
      <c r="H351" s="10" t="s">
        <v>28</v>
      </c>
      <c r="I351" s="12" t="s">
        <v>86</v>
      </c>
      <c r="J351" s="9">
        <v>780</v>
      </c>
      <c r="K351" s="9">
        <v>3619.5</v>
      </c>
      <c r="L351" s="9">
        <v>0</v>
      </c>
      <c r="M351" s="9">
        <v>0</v>
      </c>
      <c r="N351" s="9">
        <v>0</v>
      </c>
      <c r="O351" s="9">
        <v>4399.5</v>
      </c>
    </row>
    <row r="352" spans="1:15" x14ac:dyDescent="0.35">
      <c r="A352" s="25" t="s">
        <v>537</v>
      </c>
      <c r="B352" s="12">
        <v>44750</v>
      </c>
      <c r="C352" s="26">
        <v>44753</v>
      </c>
      <c r="D352" s="12">
        <v>44754</v>
      </c>
      <c r="E352" s="10" t="s">
        <v>88</v>
      </c>
      <c r="F352" s="10" t="s">
        <v>20</v>
      </c>
      <c r="G352" s="10" t="s">
        <v>514</v>
      </c>
      <c r="H352" s="10" t="s">
        <v>28</v>
      </c>
      <c r="I352" s="12" t="s">
        <v>86</v>
      </c>
      <c r="J352" s="9">
        <v>1170</v>
      </c>
      <c r="K352" s="9">
        <v>3779.8</v>
      </c>
      <c r="L352" s="9">
        <v>0</v>
      </c>
      <c r="M352" s="9">
        <v>0</v>
      </c>
      <c r="N352" s="9">
        <v>0</v>
      </c>
      <c r="O352" s="9">
        <v>4949.8</v>
      </c>
    </row>
    <row r="353" spans="1:15" x14ac:dyDescent="0.35">
      <c r="A353" s="25" t="s">
        <v>538</v>
      </c>
      <c r="B353" s="12">
        <v>44753</v>
      </c>
      <c r="C353" s="26">
        <v>44760</v>
      </c>
      <c r="D353" s="12">
        <v>44761</v>
      </c>
      <c r="E353" s="10" t="s">
        <v>104</v>
      </c>
      <c r="F353" s="10" t="s">
        <v>20</v>
      </c>
      <c r="G353" s="10" t="s">
        <v>539</v>
      </c>
      <c r="H353" s="10" t="s">
        <v>28</v>
      </c>
      <c r="I353" s="12" t="s">
        <v>445</v>
      </c>
      <c r="J353" s="9">
        <v>1170</v>
      </c>
      <c r="K353" s="9">
        <v>2490.87</v>
      </c>
      <c r="L353" s="9">
        <v>0</v>
      </c>
      <c r="M353" s="9">
        <v>0</v>
      </c>
      <c r="N353" s="9">
        <v>0</v>
      </c>
      <c r="O353" s="9">
        <v>3660.87</v>
      </c>
    </row>
    <row r="354" spans="1:15" x14ac:dyDescent="0.35">
      <c r="A354" s="25" t="s">
        <v>540</v>
      </c>
      <c r="B354" s="12">
        <v>44753</v>
      </c>
      <c r="C354" s="26">
        <v>44760</v>
      </c>
      <c r="D354" s="12">
        <v>44761</v>
      </c>
      <c r="E354" s="10" t="s">
        <v>162</v>
      </c>
      <c r="F354" s="10" t="s">
        <v>20</v>
      </c>
      <c r="G354" s="10" t="s">
        <v>539</v>
      </c>
      <c r="H354" s="10" t="s">
        <v>243</v>
      </c>
      <c r="I354" s="12" t="s">
        <v>541</v>
      </c>
      <c r="J354" s="9">
        <v>1170</v>
      </c>
      <c r="K354" s="9">
        <v>2490.87</v>
      </c>
      <c r="L354" s="9">
        <v>0</v>
      </c>
      <c r="M354" s="9">
        <v>0</v>
      </c>
      <c r="N354" s="9">
        <v>0</v>
      </c>
      <c r="O354" s="9">
        <v>3660.87</v>
      </c>
    </row>
    <row r="355" spans="1:15" x14ac:dyDescent="0.35">
      <c r="A355" s="25" t="s">
        <v>542</v>
      </c>
      <c r="B355" s="12">
        <v>44753</v>
      </c>
      <c r="C355" s="26">
        <v>44760</v>
      </c>
      <c r="D355" s="12">
        <v>44761</v>
      </c>
      <c r="E355" s="10" t="s">
        <v>543</v>
      </c>
      <c r="F355" s="10" t="s">
        <v>20</v>
      </c>
      <c r="G355" s="10" t="s">
        <v>544</v>
      </c>
      <c r="H355" s="10" t="s">
        <v>243</v>
      </c>
      <c r="I355" s="12" t="s">
        <v>541</v>
      </c>
      <c r="J355" s="9">
        <v>1170</v>
      </c>
      <c r="K355" s="9">
        <v>2490.87</v>
      </c>
      <c r="L355" s="9">
        <v>0</v>
      </c>
      <c r="M355" s="9">
        <v>0</v>
      </c>
      <c r="N355" s="9">
        <v>0</v>
      </c>
      <c r="O355" s="9">
        <v>3660.87</v>
      </c>
    </row>
    <row r="356" spans="1:15" hidden="1" x14ac:dyDescent="0.35">
      <c r="A356" s="10" t="s">
        <v>545</v>
      </c>
      <c r="B356" s="12">
        <v>44690</v>
      </c>
      <c r="C356" s="12">
        <v>44817</v>
      </c>
      <c r="D356" s="12">
        <v>44828</v>
      </c>
      <c r="E356" s="10" t="s">
        <v>50</v>
      </c>
      <c r="F356" s="10" t="s">
        <v>20</v>
      </c>
      <c r="G356" s="10" t="s">
        <v>42</v>
      </c>
      <c r="H356" s="10" t="s">
        <v>243</v>
      </c>
      <c r="I356" s="12" t="s">
        <v>527</v>
      </c>
      <c r="J356" s="9">
        <v>0</v>
      </c>
      <c r="K356" s="9">
        <v>14314.79</v>
      </c>
      <c r="L356" s="9">
        <v>0</v>
      </c>
      <c r="M356" s="9">
        <v>0</v>
      </c>
      <c r="N356" s="9">
        <v>698.65</v>
      </c>
      <c r="O356" s="9">
        <f>J356+K356+L356+M356+N356</f>
        <v>15013.44</v>
      </c>
    </row>
    <row r="357" spans="1:15" x14ac:dyDescent="0.35">
      <c r="A357" s="25" t="s">
        <v>546</v>
      </c>
      <c r="B357" s="12">
        <v>44754</v>
      </c>
      <c r="C357" s="26">
        <v>44761</v>
      </c>
      <c r="D357" s="12">
        <v>44763</v>
      </c>
      <c r="E357" s="10" t="s">
        <v>27</v>
      </c>
      <c r="F357" s="10" t="s">
        <v>20</v>
      </c>
      <c r="G357" s="10" t="s">
        <v>514</v>
      </c>
      <c r="H357" s="10" t="s">
        <v>243</v>
      </c>
      <c r="I357" s="12" t="s">
        <v>547</v>
      </c>
      <c r="J357" s="9">
        <v>1750</v>
      </c>
      <c r="K357" s="9">
        <v>1837.1</v>
      </c>
      <c r="L357" s="9">
        <v>0</v>
      </c>
      <c r="M357" s="9">
        <v>539.6</v>
      </c>
      <c r="N357" s="9">
        <v>0</v>
      </c>
      <c r="O357" s="9">
        <v>4126.7</v>
      </c>
    </row>
    <row r="358" spans="1:15" x14ac:dyDescent="0.35">
      <c r="A358" s="25" t="s">
        <v>548</v>
      </c>
      <c r="B358" s="12">
        <v>44754</v>
      </c>
      <c r="C358" s="26">
        <v>44761</v>
      </c>
      <c r="D358" s="12">
        <v>44763</v>
      </c>
      <c r="E358" s="10" t="s">
        <v>549</v>
      </c>
      <c r="F358" s="10" t="s">
        <v>20</v>
      </c>
      <c r="G358" s="10" t="s">
        <v>514</v>
      </c>
      <c r="H358" s="10" t="s">
        <v>28</v>
      </c>
      <c r="I358" s="12" t="s">
        <v>547</v>
      </c>
      <c r="J358" s="9">
        <v>1750</v>
      </c>
      <c r="K358" s="9">
        <v>1837.1</v>
      </c>
      <c r="L358" s="9">
        <v>0</v>
      </c>
      <c r="M358" s="9">
        <v>0</v>
      </c>
      <c r="N358" s="9">
        <v>0</v>
      </c>
      <c r="O358" s="9">
        <v>3587.1</v>
      </c>
    </row>
    <row r="359" spans="1:15" x14ac:dyDescent="0.35">
      <c r="A359" s="25" t="s">
        <v>550</v>
      </c>
      <c r="B359" s="12">
        <v>44754</v>
      </c>
      <c r="C359" s="26">
        <v>44760</v>
      </c>
      <c r="D359" s="12">
        <v>44761</v>
      </c>
      <c r="E359" s="10" t="s">
        <v>128</v>
      </c>
      <c r="F359" s="10" t="s">
        <v>20</v>
      </c>
      <c r="G359" s="10" t="s">
        <v>514</v>
      </c>
      <c r="H359" s="10" t="s">
        <v>243</v>
      </c>
      <c r="I359" s="12" t="s">
        <v>86</v>
      </c>
      <c r="J359" s="9">
        <v>1170</v>
      </c>
      <c r="K359" s="9">
        <v>3422.11</v>
      </c>
      <c r="L359" s="9">
        <v>0</v>
      </c>
      <c r="M359" s="9">
        <v>0</v>
      </c>
      <c r="N359" s="9">
        <v>0</v>
      </c>
      <c r="O359" s="9">
        <v>4592.1099999999997</v>
      </c>
    </row>
    <row r="360" spans="1:15" hidden="1" x14ac:dyDescent="0.35">
      <c r="A360" s="25" t="s">
        <v>551</v>
      </c>
      <c r="B360" s="12" t="s">
        <v>510</v>
      </c>
      <c r="C360" s="26" t="s">
        <v>510</v>
      </c>
      <c r="D360" s="12" t="s">
        <v>510</v>
      </c>
      <c r="E360" s="10" t="s">
        <v>510</v>
      </c>
      <c r="F360" s="10" t="s">
        <v>510</v>
      </c>
      <c r="G360" s="10" t="s">
        <v>510</v>
      </c>
      <c r="H360" s="10" t="s">
        <v>510</v>
      </c>
      <c r="I360" s="12" t="s">
        <v>510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</row>
    <row r="361" spans="1:15" x14ac:dyDescent="0.35">
      <c r="A361" s="25" t="s">
        <v>552</v>
      </c>
      <c r="B361" s="12">
        <v>44754</v>
      </c>
      <c r="C361" s="26">
        <v>44772</v>
      </c>
      <c r="D361" s="12">
        <v>44780</v>
      </c>
      <c r="E361" s="10" t="s">
        <v>55</v>
      </c>
      <c r="F361" s="10" t="s">
        <v>20</v>
      </c>
      <c r="G361" s="10" t="s">
        <v>42</v>
      </c>
      <c r="H361" s="10" t="s">
        <v>28</v>
      </c>
      <c r="I361" s="12" t="s">
        <v>343</v>
      </c>
      <c r="J361" s="9">
        <v>9554.67</v>
      </c>
      <c r="K361" s="9">
        <f>9153.26+25753.71</f>
        <v>34906.97</v>
      </c>
      <c r="L361" s="9">
        <v>16747.95</v>
      </c>
      <c r="M361" s="9">
        <v>0</v>
      </c>
      <c r="N361" s="9">
        <v>502.5</v>
      </c>
      <c r="O361" s="9">
        <f>K361+L361+M361+N361+J361</f>
        <v>61712.09</v>
      </c>
    </row>
    <row r="362" spans="1:15" x14ac:dyDescent="0.35">
      <c r="A362" s="25" t="s">
        <v>553</v>
      </c>
      <c r="B362" s="12">
        <v>44755</v>
      </c>
      <c r="C362" s="26">
        <v>44761</v>
      </c>
      <c r="D362" s="12">
        <v>44763</v>
      </c>
      <c r="E362" s="10" t="s">
        <v>143</v>
      </c>
      <c r="F362" s="10" t="s">
        <v>20</v>
      </c>
      <c r="G362" s="10" t="s">
        <v>514</v>
      </c>
      <c r="H362" s="10" t="s">
        <v>28</v>
      </c>
      <c r="I362" s="12" t="s">
        <v>547</v>
      </c>
      <c r="J362" s="9">
        <v>1750</v>
      </c>
      <c r="K362" s="9">
        <v>1837.1</v>
      </c>
      <c r="L362" s="9">
        <v>0</v>
      </c>
      <c r="M362" s="9">
        <v>0</v>
      </c>
      <c r="N362" s="9">
        <v>0</v>
      </c>
      <c r="O362" s="9">
        <v>3587.1</v>
      </c>
    </row>
    <row r="363" spans="1:15" x14ac:dyDescent="0.35">
      <c r="A363" s="25" t="s">
        <v>554</v>
      </c>
      <c r="B363" s="12">
        <v>44755</v>
      </c>
      <c r="C363" s="26">
        <v>44761</v>
      </c>
      <c r="D363" s="12">
        <v>44762</v>
      </c>
      <c r="E363" s="10" t="s">
        <v>110</v>
      </c>
      <c r="F363" s="10" t="s">
        <v>20</v>
      </c>
      <c r="G363" s="10" t="s">
        <v>514</v>
      </c>
      <c r="H363" s="10" t="s">
        <v>28</v>
      </c>
      <c r="I363" s="12" t="s">
        <v>189</v>
      </c>
      <c r="J363" s="9">
        <v>1400</v>
      </c>
      <c r="K363" s="9">
        <v>3974</v>
      </c>
      <c r="L363" s="9">
        <v>0</v>
      </c>
      <c r="M363" s="9">
        <v>0</v>
      </c>
      <c r="N363" s="9">
        <v>0</v>
      </c>
      <c r="O363" s="9">
        <v>5374</v>
      </c>
    </row>
    <row r="364" spans="1:15" x14ac:dyDescent="0.35">
      <c r="A364" s="25" t="s">
        <v>555</v>
      </c>
      <c r="B364" s="12">
        <v>44755</v>
      </c>
      <c r="C364" s="26">
        <v>44797</v>
      </c>
      <c r="D364" s="12">
        <v>44798</v>
      </c>
      <c r="E364" s="10" t="s">
        <v>556</v>
      </c>
      <c r="F364" s="10" t="s">
        <v>20</v>
      </c>
      <c r="G364" s="10" t="s">
        <v>514</v>
      </c>
      <c r="H364" s="10" t="s">
        <v>86</v>
      </c>
      <c r="I364" s="12" t="s">
        <v>28</v>
      </c>
      <c r="J364" s="9">
        <v>700</v>
      </c>
      <c r="K364" s="9">
        <v>774.2</v>
      </c>
      <c r="L364" s="9">
        <v>0</v>
      </c>
      <c r="M364" s="9">
        <v>0</v>
      </c>
      <c r="N364" s="9">
        <v>0</v>
      </c>
      <c r="O364" s="9">
        <v>1474.2</v>
      </c>
    </row>
    <row r="365" spans="1:15" x14ac:dyDescent="0.35">
      <c r="A365" s="25" t="s">
        <v>557</v>
      </c>
      <c r="B365" s="12">
        <v>44756</v>
      </c>
      <c r="C365" s="26">
        <v>44769</v>
      </c>
      <c r="D365" s="12">
        <v>44770</v>
      </c>
      <c r="E365" s="10" t="s">
        <v>558</v>
      </c>
      <c r="F365" s="10" t="s">
        <v>62</v>
      </c>
      <c r="G365" s="10" t="s">
        <v>514</v>
      </c>
      <c r="H365" s="10" t="s">
        <v>559</v>
      </c>
      <c r="I365" s="12" t="s">
        <v>248</v>
      </c>
      <c r="J365" s="9">
        <v>1050</v>
      </c>
      <c r="K365" s="9">
        <f>644.83+560.83</f>
        <v>1205.6600000000001</v>
      </c>
      <c r="L365" s="9">
        <v>0</v>
      </c>
      <c r="M365" s="9">
        <v>0</v>
      </c>
      <c r="N365" s="9">
        <f>J365+K365+L365+M365</f>
        <v>2255.66</v>
      </c>
      <c r="O365" s="9">
        <f>J365+K365+L365+M365+N365</f>
        <v>4511.32</v>
      </c>
    </row>
    <row r="366" spans="1:15" x14ac:dyDescent="0.35">
      <c r="A366" s="25" t="s">
        <v>560</v>
      </c>
      <c r="B366" s="12">
        <v>44756</v>
      </c>
      <c r="C366" s="26">
        <v>44769</v>
      </c>
      <c r="D366" s="12">
        <v>44771</v>
      </c>
      <c r="E366" s="10" t="s">
        <v>561</v>
      </c>
      <c r="F366" s="10" t="s">
        <v>62</v>
      </c>
      <c r="G366" s="10" t="s">
        <v>514</v>
      </c>
      <c r="H366" s="10" t="s">
        <v>86</v>
      </c>
      <c r="I366" s="12" t="s">
        <v>248</v>
      </c>
      <c r="J366" s="9">
        <v>1400</v>
      </c>
      <c r="K366" s="9">
        <v>2417.37</v>
      </c>
      <c r="L366" s="9">
        <v>0</v>
      </c>
      <c r="M366" s="9">
        <v>0</v>
      </c>
      <c r="N366" s="9">
        <v>0</v>
      </c>
      <c r="O366" s="9">
        <v>3817.37</v>
      </c>
    </row>
    <row r="367" spans="1:15" x14ac:dyDescent="0.35">
      <c r="A367" s="25" t="s">
        <v>562</v>
      </c>
      <c r="B367" s="12">
        <v>44756</v>
      </c>
      <c r="C367" s="26">
        <v>44768</v>
      </c>
      <c r="D367" s="12">
        <v>44771</v>
      </c>
      <c r="E367" s="10" t="s">
        <v>46</v>
      </c>
      <c r="F367" s="10" t="s">
        <v>20</v>
      </c>
      <c r="G367" s="10" t="s">
        <v>514</v>
      </c>
      <c r="H367" s="10" t="s">
        <v>243</v>
      </c>
      <c r="I367" s="12" t="s">
        <v>218</v>
      </c>
      <c r="J367" s="9">
        <v>2450</v>
      </c>
      <c r="K367" s="9">
        <v>4300.47</v>
      </c>
      <c r="L367" s="9">
        <v>0</v>
      </c>
      <c r="M367" s="9">
        <v>0</v>
      </c>
      <c r="N367" s="9">
        <v>0</v>
      </c>
      <c r="O367" s="9">
        <v>6750.47</v>
      </c>
    </row>
    <row r="368" spans="1:15" x14ac:dyDescent="0.35">
      <c r="A368" s="25" t="s">
        <v>563</v>
      </c>
      <c r="B368" s="12">
        <v>44756</v>
      </c>
      <c r="C368" s="26">
        <v>44768</v>
      </c>
      <c r="D368" s="12">
        <v>44771</v>
      </c>
      <c r="E368" s="10" t="s">
        <v>27</v>
      </c>
      <c r="F368" s="10" t="s">
        <v>20</v>
      </c>
      <c r="G368" s="10" t="s">
        <v>514</v>
      </c>
      <c r="H368" s="10" t="s">
        <v>28</v>
      </c>
      <c r="I368" s="12" t="s">
        <v>248</v>
      </c>
      <c r="J368" s="9">
        <v>2800</v>
      </c>
      <c r="K368" s="9">
        <v>2253.36</v>
      </c>
      <c r="L368" s="9">
        <v>0</v>
      </c>
      <c r="M368" s="9">
        <v>0</v>
      </c>
      <c r="N368" s="9">
        <v>0</v>
      </c>
      <c r="O368" s="9">
        <v>5053.3599999999997</v>
      </c>
    </row>
    <row r="369" spans="1:15" x14ac:dyDescent="0.35">
      <c r="A369" s="25" t="s">
        <v>564</v>
      </c>
      <c r="B369" s="12">
        <v>44756</v>
      </c>
      <c r="C369" s="26">
        <v>44768</v>
      </c>
      <c r="D369" s="12">
        <v>44771</v>
      </c>
      <c r="E369" s="10" t="s">
        <v>236</v>
      </c>
      <c r="F369" s="10" t="s">
        <v>565</v>
      </c>
      <c r="G369" s="10" t="s">
        <v>514</v>
      </c>
      <c r="H369" s="10" t="s">
        <v>237</v>
      </c>
      <c r="I369" s="12" t="s">
        <v>248</v>
      </c>
      <c r="J369" s="9">
        <v>2800</v>
      </c>
      <c r="K369" s="9">
        <v>2767.95</v>
      </c>
      <c r="L369" s="9">
        <v>0</v>
      </c>
      <c r="M369" s="9">
        <v>0</v>
      </c>
      <c r="N369" s="9">
        <v>0</v>
      </c>
      <c r="O369" s="9">
        <v>5567.95</v>
      </c>
    </row>
    <row r="370" spans="1:15" x14ac:dyDescent="0.35">
      <c r="A370" s="25" t="s">
        <v>566</v>
      </c>
      <c r="B370" s="12">
        <v>44756</v>
      </c>
      <c r="C370" s="26">
        <v>44768</v>
      </c>
      <c r="D370" s="12">
        <v>44770</v>
      </c>
      <c r="E370" s="10" t="s">
        <v>567</v>
      </c>
      <c r="F370" s="10" t="s">
        <v>62</v>
      </c>
      <c r="G370" s="10" t="s">
        <v>514</v>
      </c>
      <c r="H370" s="10" t="s">
        <v>28</v>
      </c>
      <c r="I370" s="12" t="s">
        <v>218</v>
      </c>
      <c r="J370" s="9">
        <v>1750</v>
      </c>
      <c r="K370" s="9">
        <v>1687.47</v>
      </c>
      <c r="L370" s="9">
        <v>0</v>
      </c>
      <c r="M370" s="9">
        <v>0</v>
      </c>
      <c r="N370" s="9">
        <v>0</v>
      </c>
      <c r="O370" s="9">
        <v>3437.47</v>
      </c>
    </row>
    <row r="371" spans="1:15" x14ac:dyDescent="0.35">
      <c r="A371" s="25" t="s">
        <v>568</v>
      </c>
      <c r="B371" s="12">
        <v>44756</v>
      </c>
      <c r="C371" s="26">
        <v>44757</v>
      </c>
      <c r="D371" s="12">
        <v>44757</v>
      </c>
      <c r="E371" s="10" t="s">
        <v>569</v>
      </c>
      <c r="F371" s="10" t="s">
        <v>20</v>
      </c>
      <c r="G371" s="10" t="s">
        <v>514</v>
      </c>
      <c r="H371" s="10" t="s">
        <v>457</v>
      </c>
      <c r="I371" s="12" t="s">
        <v>570</v>
      </c>
      <c r="J371" s="9">
        <v>780</v>
      </c>
      <c r="K371" s="9">
        <v>0</v>
      </c>
      <c r="L371" s="9">
        <v>0</v>
      </c>
      <c r="M371" s="9">
        <v>0</v>
      </c>
      <c r="N371" s="9">
        <f>J371+K371+L371+M371</f>
        <v>780</v>
      </c>
      <c r="O371" s="9">
        <v>780</v>
      </c>
    </row>
    <row r="372" spans="1:15" x14ac:dyDescent="0.35">
      <c r="A372" s="25" t="s">
        <v>571</v>
      </c>
      <c r="B372" s="12">
        <v>44756</v>
      </c>
      <c r="C372" s="26">
        <v>44769</v>
      </c>
      <c r="D372" s="12">
        <v>44771</v>
      </c>
      <c r="E372" s="10" t="s">
        <v>128</v>
      </c>
      <c r="F372" s="10" t="s">
        <v>20</v>
      </c>
      <c r="G372" s="10" t="s">
        <v>514</v>
      </c>
      <c r="H372" s="10" t="s">
        <v>28</v>
      </c>
      <c r="I372" s="12" t="s">
        <v>248</v>
      </c>
      <c r="J372" s="9">
        <v>1750</v>
      </c>
      <c r="K372" s="9">
        <v>3058.72</v>
      </c>
      <c r="L372" s="9">
        <v>0</v>
      </c>
      <c r="M372" s="9">
        <v>0</v>
      </c>
      <c r="N372" s="9">
        <v>0</v>
      </c>
      <c r="O372" s="9">
        <v>4808.72</v>
      </c>
    </row>
    <row r="373" spans="1:15" x14ac:dyDescent="0.35">
      <c r="A373" s="25" t="s">
        <v>572</v>
      </c>
      <c r="B373" s="12">
        <v>44757</v>
      </c>
      <c r="C373" s="26">
        <v>44769</v>
      </c>
      <c r="D373" s="12">
        <v>44771</v>
      </c>
      <c r="E373" s="10" t="s">
        <v>476</v>
      </c>
      <c r="F373" s="10" t="s">
        <v>20</v>
      </c>
      <c r="G373" s="10" t="s">
        <v>21</v>
      </c>
      <c r="H373" s="10" t="s">
        <v>28</v>
      </c>
      <c r="I373" s="12" t="s">
        <v>248</v>
      </c>
      <c r="J373" s="9">
        <v>1400</v>
      </c>
      <c r="K373" s="9">
        <v>2943.46</v>
      </c>
      <c r="L373" s="9">
        <v>0</v>
      </c>
      <c r="M373" s="9">
        <v>0</v>
      </c>
      <c r="N373" s="9">
        <v>0</v>
      </c>
      <c r="O373" s="9">
        <v>4343.46</v>
      </c>
    </row>
    <row r="374" spans="1:15" x14ac:dyDescent="0.35">
      <c r="A374" s="25" t="s">
        <v>573</v>
      </c>
      <c r="B374" s="12">
        <v>44757</v>
      </c>
      <c r="C374" s="26">
        <v>44769</v>
      </c>
      <c r="D374" s="12">
        <v>44771</v>
      </c>
      <c r="E374" s="10" t="s">
        <v>222</v>
      </c>
      <c r="F374" s="10" t="s">
        <v>20</v>
      </c>
      <c r="G374" s="10" t="s">
        <v>21</v>
      </c>
      <c r="H374" s="10" t="s">
        <v>28</v>
      </c>
      <c r="I374" s="12" t="s">
        <v>574</v>
      </c>
      <c r="J374" s="9">
        <v>1750</v>
      </c>
      <c r="K374" s="9">
        <v>3128.84</v>
      </c>
      <c r="L374" s="9">
        <v>0</v>
      </c>
      <c r="M374" s="9">
        <v>0</v>
      </c>
      <c r="N374" s="9">
        <v>0</v>
      </c>
      <c r="O374" s="9">
        <v>4878.3999999999996</v>
      </c>
    </row>
    <row r="375" spans="1:15" x14ac:dyDescent="0.35">
      <c r="A375" s="25" t="s">
        <v>575</v>
      </c>
      <c r="B375" s="12">
        <v>44757</v>
      </c>
      <c r="C375" s="26">
        <v>44769</v>
      </c>
      <c r="D375" s="12">
        <v>44771</v>
      </c>
      <c r="E375" s="10" t="s">
        <v>133</v>
      </c>
      <c r="F375" s="10" t="s">
        <v>20</v>
      </c>
      <c r="G375" s="10" t="s">
        <v>514</v>
      </c>
      <c r="H375" s="10" t="s">
        <v>28</v>
      </c>
      <c r="I375" s="12" t="s">
        <v>248</v>
      </c>
      <c r="J375" s="9">
        <v>1400</v>
      </c>
      <c r="K375" s="9">
        <v>2766.1</v>
      </c>
      <c r="L375" s="9">
        <v>0</v>
      </c>
      <c r="M375" s="9">
        <v>0</v>
      </c>
      <c r="N375" s="9">
        <v>0</v>
      </c>
      <c r="O375" s="9">
        <v>4166.1000000000004</v>
      </c>
    </row>
    <row r="376" spans="1:15" x14ac:dyDescent="0.35">
      <c r="A376" s="25" t="s">
        <v>576</v>
      </c>
      <c r="B376" s="12">
        <v>44757</v>
      </c>
      <c r="C376" s="26">
        <v>44769</v>
      </c>
      <c r="D376" s="12">
        <v>44771</v>
      </c>
      <c r="E376" s="10" t="s">
        <v>228</v>
      </c>
      <c r="F376" s="10" t="s">
        <v>20</v>
      </c>
      <c r="G376" s="10" t="s">
        <v>514</v>
      </c>
      <c r="H376" s="10" t="s">
        <v>28</v>
      </c>
      <c r="I376" s="12" t="s">
        <v>248</v>
      </c>
      <c r="J376" s="9">
        <v>1400</v>
      </c>
      <c r="K376" s="9">
        <v>3796.34</v>
      </c>
      <c r="L376" s="9">
        <v>0</v>
      </c>
      <c r="M376" s="9">
        <v>0</v>
      </c>
      <c r="N376" s="9">
        <v>0</v>
      </c>
      <c r="O376" s="9">
        <v>5196.34</v>
      </c>
    </row>
    <row r="377" spans="1:15" x14ac:dyDescent="0.35">
      <c r="A377" s="25" t="s">
        <v>577</v>
      </c>
      <c r="B377" s="12">
        <v>44757</v>
      </c>
      <c r="C377" s="26">
        <v>44769</v>
      </c>
      <c r="D377" s="12">
        <v>44771</v>
      </c>
      <c r="E377" s="10" t="s">
        <v>578</v>
      </c>
      <c r="F377" s="10" t="s">
        <v>62</v>
      </c>
      <c r="G377" s="10" t="s">
        <v>514</v>
      </c>
      <c r="H377" s="10" t="s">
        <v>579</v>
      </c>
      <c r="I377" s="12" t="s">
        <v>248</v>
      </c>
      <c r="J377" s="9">
        <v>1400</v>
      </c>
      <c r="K377" s="9">
        <v>1306.26</v>
      </c>
      <c r="L377" s="9">
        <v>0</v>
      </c>
      <c r="M377" s="9">
        <v>0</v>
      </c>
      <c r="N377" s="9">
        <v>0</v>
      </c>
      <c r="O377" s="9">
        <v>2706.26</v>
      </c>
    </row>
    <row r="378" spans="1:15" x14ac:dyDescent="0.35">
      <c r="A378" s="25" t="s">
        <v>580</v>
      </c>
      <c r="B378" s="12">
        <v>44757</v>
      </c>
      <c r="C378" s="26">
        <v>44769</v>
      </c>
      <c r="D378" s="12">
        <v>44771</v>
      </c>
      <c r="E378" s="10" t="s">
        <v>581</v>
      </c>
      <c r="F378" s="10" t="s">
        <v>62</v>
      </c>
      <c r="G378" s="10" t="s">
        <v>514</v>
      </c>
      <c r="H378" s="10" t="s">
        <v>139</v>
      </c>
      <c r="I378" s="12" t="s">
        <v>248</v>
      </c>
      <c r="J378" s="9">
        <v>1400</v>
      </c>
      <c r="K378" s="9">
        <v>1969.12</v>
      </c>
      <c r="L378" s="9">
        <v>0</v>
      </c>
      <c r="M378" s="9">
        <v>0</v>
      </c>
      <c r="N378" s="9">
        <v>0</v>
      </c>
      <c r="O378" s="9">
        <v>3369.12</v>
      </c>
    </row>
    <row r="379" spans="1:15" x14ac:dyDescent="0.35">
      <c r="A379" s="25" t="s">
        <v>582</v>
      </c>
      <c r="B379" s="12">
        <v>44757</v>
      </c>
      <c r="C379" s="26">
        <v>44769</v>
      </c>
      <c r="D379" s="12">
        <v>44771</v>
      </c>
      <c r="E379" s="10" t="s">
        <v>180</v>
      </c>
      <c r="F379" s="10" t="s">
        <v>20</v>
      </c>
      <c r="G379" s="10" t="s">
        <v>21</v>
      </c>
      <c r="H379" s="10" t="s">
        <v>28</v>
      </c>
      <c r="I379" s="12" t="s">
        <v>248</v>
      </c>
      <c r="J379" s="9">
        <v>1400</v>
      </c>
      <c r="K379" s="9">
        <v>3162.37</v>
      </c>
      <c r="L379" s="9">
        <v>0</v>
      </c>
      <c r="M379" s="9">
        <v>0</v>
      </c>
      <c r="N379" s="9">
        <v>0</v>
      </c>
      <c r="O379" s="9">
        <v>4562.37</v>
      </c>
    </row>
    <row r="380" spans="1:15" x14ac:dyDescent="0.35">
      <c r="A380" s="25" t="s">
        <v>583</v>
      </c>
      <c r="B380" s="12">
        <v>44757</v>
      </c>
      <c r="C380" s="26">
        <v>44769</v>
      </c>
      <c r="D380" s="12">
        <v>44771</v>
      </c>
      <c r="E380" s="10" t="s">
        <v>216</v>
      </c>
      <c r="F380" s="10" t="s">
        <v>20</v>
      </c>
      <c r="G380" s="10" t="s">
        <v>21</v>
      </c>
      <c r="H380" s="10" t="s">
        <v>377</v>
      </c>
      <c r="I380" s="12" t="s">
        <v>471</v>
      </c>
      <c r="J380" s="9">
        <v>1400</v>
      </c>
      <c r="K380" s="9">
        <v>1837.57</v>
      </c>
      <c r="L380" s="9">
        <v>0</v>
      </c>
      <c r="M380" s="9">
        <v>0</v>
      </c>
      <c r="N380" s="9">
        <v>0</v>
      </c>
      <c r="O380" s="9">
        <v>3237.57</v>
      </c>
    </row>
    <row r="381" spans="1:15" x14ac:dyDescent="0.35">
      <c r="A381" s="25" t="s">
        <v>584</v>
      </c>
      <c r="B381" s="12">
        <v>44760</v>
      </c>
      <c r="C381" s="26">
        <v>44761</v>
      </c>
      <c r="D381" s="12">
        <v>44762</v>
      </c>
      <c r="E381" s="10" t="s">
        <v>46</v>
      </c>
      <c r="F381" s="10" t="s">
        <v>20</v>
      </c>
      <c r="G381" s="10" t="s">
        <v>514</v>
      </c>
      <c r="H381" s="10" t="s">
        <v>28</v>
      </c>
      <c r="I381" s="12" t="s">
        <v>377</v>
      </c>
      <c r="J381" s="9">
        <v>1050</v>
      </c>
      <c r="K381" s="9">
        <v>0</v>
      </c>
      <c r="L381" s="9">
        <v>0</v>
      </c>
      <c r="M381" s="9">
        <v>0</v>
      </c>
      <c r="N381" s="9">
        <v>0</v>
      </c>
      <c r="O381" s="9">
        <v>1050</v>
      </c>
    </row>
    <row r="382" spans="1:15" x14ac:dyDescent="0.35">
      <c r="A382" s="25" t="s">
        <v>585</v>
      </c>
      <c r="B382" s="12">
        <v>44760</v>
      </c>
      <c r="C382" s="26">
        <v>44769</v>
      </c>
      <c r="D382" s="12">
        <v>44770</v>
      </c>
      <c r="E382" s="10" t="s">
        <v>273</v>
      </c>
      <c r="F382" s="10" t="s">
        <v>20</v>
      </c>
      <c r="G382" s="10" t="s">
        <v>514</v>
      </c>
      <c r="H382" s="10" t="s">
        <v>28</v>
      </c>
      <c r="I382" s="12" t="s">
        <v>377</v>
      </c>
      <c r="J382" s="9">
        <v>1750</v>
      </c>
      <c r="K382" s="9">
        <v>5716.19</v>
      </c>
      <c r="L382" s="9">
        <v>0</v>
      </c>
      <c r="M382" s="9">
        <v>0</v>
      </c>
      <c r="N382" s="9">
        <v>0</v>
      </c>
      <c r="O382" s="9">
        <v>7466.19</v>
      </c>
    </row>
    <row r="383" spans="1:15" hidden="1" x14ac:dyDescent="0.35">
      <c r="A383" s="25" t="s">
        <v>586</v>
      </c>
      <c r="B383" s="12" t="s">
        <v>510</v>
      </c>
      <c r="C383" s="26" t="s">
        <v>510</v>
      </c>
      <c r="D383" s="12" t="s">
        <v>510</v>
      </c>
      <c r="E383" s="10" t="s">
        <v>510</v>
      </c>
      <c r="F383" s="10" t="s">
        <v>510</v>
      </c>
      <c r="G383" s="10" t="s">
        <v>510</v>
      </c>
      <c r="H383" s="10" t="s">
        <v>510</v>
      </c>
      <c r="I383" s="12" t="s">
        <v>510</v>
      </c>
      <c r="J383" s="9">
        <v>0</v>
      </c>
      <c r="K383" s="9">
        <v>0</v>
      </c>
      <c r="L383" s="9">
        <v>0</v>
      </c>
      <c r="M383" s="9">
        <v>0</v>
      </c>
      <c r="N383" s="9">
        <v>0</v>
      </c>
      <c r="O383" s="9">
        <v>0</v>
      </c>
    </row>
    <row r="384" spans="1:15" hidden="1" x14ac:dyDescent="0.35">
      <c r="A384" s="25" t="s">
        <v>587</v>
      </c>
      <c r="B384" s="12" t="s">
        <v>510</v>
      </c>
      <c r="C384" s="26" t="s">
        <v>510</v>
      </c>
      <c r="D384" s="12" t="s">
        <v>510</v>
      </c>
      <c r="E384" s="10" t="s">
        <v>510</v>
      </c>
      <c r="F384" s="10" t="s">
        <v>510</v>
      </c>
      <c r="G384" s="10" t="s">
        <v>510</v>
      </c>
      <c r="H384" s="10" t="s">
        <v>510</v>
      </c>
      <c r="I384" s="12" t="s">
        <v>510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>
        <v>0</v>
      </c>
    </row>
    <row r="385" spans="1:15" x14ac:dyDescent="0.35">
      <c r="A385" s="25" t="s">
        <v>588</v>
      </c>
      <c r="B385" s="12">
        <v>44760</v>
      </c>
      <c r="C385" s="26">
        <v>44763</v>
      </c>
      <c r="D385" s="12">
        <v>44763</v>
      </c>
      <c r="E385" s="10" t="s">
        <v>50</v>
      </c>
      <c r="F385" s="10" t="s">
        <v>20</v>
      </c>
      <c r="G385" s="10" t="s">
        <v>514</v>
      </c>
      <c r="H385" s="10" t="s">
        <v>28</v>
      </c>
      <c r="I385" s="12" t="s">
        <v>240</v>
      </c>
      <c r="J385" s="9">
        <v>760</v>
      </c>
      <c r="K385" s="9">
        <v>3940.63</v>
      </c>
      <c r="L385" s="9">
        <v>0</v>
      </c>
      <c r="M385" s="9">
        <v>0</v>
      </c>
      <c r="N385" s="9">
        <v>0</v>
      </c>
      <c r="O385" s="9">
        <v>4700.63</v>
      </c>
    </row>
    <row r="386" spans="1:15" x14ac:dyDescent="0.35">
      <c r="A386" s="25" t="s">
        <v>589</v>
      </c>
      <c r="B386" s="12">
        <v>44760</v>
      </c>
      <c r="C386" s="26">
        <v>44769</v>
      </c>
      <c r="D386" s="12">
        <v>44771</v>
      </c>
      <c r="E386" s="10" t="s">
        <v>361</v>
      </c>
      <c r="F386" s="10" t="s">
        <v>20</v>
      </c>
      <c r="G386" s="10" t="s">
        <v>514</v>
      </c>
      <c r="H386" s="10" t="s">
        <v>28</v>
      </c>
      <c r="I386" s="12" t="s">
        <v>471</v>
      </c>
      <c r="J386" s="9">
        <v>1400</v>
      </c>
      <c r="K386" s="9">
        <v>4383.71</v>
      </c>
      <c r="L386" s="9">
        <v>0</v>
      </c>
      <c r="M386" s="9">
        <v>0</v>
      </c>
      <c r="N386" s="9">
        <v>0</v>
      </c>
      <c r="O386" s="9">
        <v>5783.71</v>
      </c>
    </row>
    <row r="387" spans="1:15" x14ac:dyDescent="0.35">
      <c r="A387" s="25" t="s">
        <v>590</v>
      </c>
      <c r="B387" s="12">
        <v>44760</v>
      </c>
      <c r="C387" s="26">
        <v>44770</v>
      </c>
      <c r="D387" s="12">
        <v>44771</v>
      </c>
      <c r="E387" s="10" t="s">
        <v>591</v>
      </c>
      <c r="F387" s="10" t="s">
        <v>62</v>
      </c>
      <c r="G387" s="10" t="s">
        <v>514</v>
      </c>
      <c r="H387" s="10" t="s">
        <v>592</v>
      </c>
      <c r="I387" s="12" t="s">
        <v>248</v>
      </c>
      <c r="J387" s="9">
        <v>1050</v>
      </c>
      <c r="K387" s="9">
        <v>1323.26</v>
      </c>
      <c r="L387" s="9">
        <v>0</v>
      </c>
      <c r="M387" s="9">
        <v>0</v>
      </c>
      <c r="N387" s="9">
        <v>0</v>
      </c>
      <c r="O387" s="9">
        <v>2373.2600000000002</v>
      </c>
    </row>
    <row r="388" spans="1:15" x14ac:dyDescent="0.35">
      <c r="A388" s="25" t="s">
        <v>593</v>
      </c>
      <c r="B388" s="12">
        <v>44760</v>
      </c>
      <c r="C388" s="26">
        <v>44769</v>
      </c>
      <c r="D388" s="12">
        <v>44771</v>
      </c>
      <c r="E388" s="10" t="s">
        <v>594</v>
      </c>
      <c r="F388" s="10" t="s">
        <v>62</v>
      </c>
      <c r="G388" s="10" t="s">
        <v>514</v>
      </c>
      <c r="H388" s="10" t="s">
        <v>595</v>
      </c>
      <c r="I388" s="12" t="s">
        <v>248</v>
      </c>
      <c r="J388" s="9">
        <v>1400</v>
      </c>
      <c r="K388" s="9">
        <v>4846.63</v>
      </c>
      <c r="L388" s="9">
        <v>0</v>
      </c>
      <c r="M388" s="9">
        <v>0</v>
      </c>
      <c r="N388" s="9">
        <v>0</v>
      </c>
      <c r="O388" s="9">
        <v>6246.63</v>
      </c>
    </row>
    <row r="389" spans="1:15" x14ac:dyDescent="0.35">
      <c r="A389" s="25" t="s">
        <v>596</v>
      </c>
      <c r="B389" s="12">
        <v>44760</v>
      </c>
      <c r="C389" s="26">
        <v>44769</v>
      </c>
      <c r="D389" s="12">
        <v>44771</v>
      </c>
      <c r="E389" s="10" t="s">
        <v>597</v>
      </c>
      <c r="F389" s="10" t="s">
        <v>62</v>
      </c>
      <c r="G389" s="10" t="s">
        <v>514</v>
      </c>
      <c r="H389" s="10" t="s">
        <v>159</v>
      </c>
      <c r="I389" s="12" t="s">
        <v>248</v>
      </c>
      <c r="J389" s="9">
        <v>1400</v>
      </c>
      <c r="K389" s="9">
        <v>1891.08</v>
      </c>
      <c r="L389" s="9">
        <v>0</v>
      </c>
      <c r="M389" s="9">
        <v>0</v>
      </c>
      <c r="N389" s="9">
        <v>0</v>
      </c>
      <c r="O389" s="9">
        <v>3291.08</v>
      </c>
    </row>
    <row r="390" spans="1:15" x14ac:dyDescent="0.35">
      <c r="A390" s="25" t="s">
        <v>598</v>
      </c>
      <c r="B390" s="12">
        <v>44760</v>
      </c>
      <c r="C390" s="26">
        <v>44763</v>
      </c>
      <c r="D390" s="12">
        <v>44763</v>
      </c>
      <c r="E390" s="10" t="s">
        <v>25</v>
      </c>
      <c r="F390" s="10" t="s">
        <v>20</v>
      </c>
      <c r="G390" s="10" t="s">
        <v>514</v>
      </c>
      <c r="H390" s="10" t="s">
        <v>28</v>
      </c>
      <c r="I390" s="12" t="s">
        <v>240</v>
      </c>
      <c r="J390" s="9">
        <v>700</v>
      </c>
      <c r="K390" s="9">
        <v>4235.21</v>
      </c>
      <c r="L390" s="9">
        <v>0</v>
      </c>
      <c r="M390" s="9">
        <v>0</v>
      </c>
      <c r="N390" s="9">
        <v>0</v>
      </c>
      <c r="O390" s="9">
        <v>4935.21</v>
      </c>
    </row>
    <row r="391" spans="1:15" x14ac:dyDescent="0.35">
      <c r="A391" s="25" t="s">
        <v>599</v>
      </c>
      <c r="B391" s="12">
        <v>44761</v>
      </c>
      <c r="C391" s="26">
        <v>44769</v>
      </c>
      <c r="D391" s="12">
        <v>44771</v>
      </c>
      <c r="E391" s="10" t="s">
        <v>600</v>
      </c>
      <c r="F391" s="10" t="s">
        <v>62</v>
      </c>
      <c r="G391" s="10" t="s">
        <v>514</v>
      </c>
      <c r="H391" s="10" t="s">
        <v>28</v>
      </c>
      <c r="I391" s="12" t="s">
        <v>471</v>
      </c>
      <c r="J391" s="9">
        <v>1400</v>
      </c>
      <c r="K391" s="9">
        <v>4224.8999999999996</v>
      </c>
      <c r="L391" s="9">
        <v>0</v>
      </c>
      <c r="M391" s="9">
        <v>0</v>
      </c>
      <c r="N391" s="9">
        <v>0</v>
      </c>
      <c r="O391" s="9">
        <v>5624.9</v>
      </c>
    </row>
    <row r="392" spans="1:15" x14ac:dyDescent="0.35">
      <c r="A392" s="25" t="s">
        <v>601</v>
      </c>
      <c r="B392" s="12">
        <v>44761</v>
      </c>
      <c r="C392" s="26">
        <v>44769</v>
      </c>
      <c r="D392" s="12">
        <v>44770</v>
      </c>
      <c r="E392" s="10" t="s">
        <v>50</v>
      </c>
      <c r="F392" s="10" t="s">
        <v>20</v>
      </c>
      <c r="G392" s="10" t="s">
        <v>514</v>
      </c>
      <c r="H392" s="10" t="s">
        <v>28</v>
      </c>
      <c r="I392" s="12" t="s">
        <v>248</v>
      </c>
      <c r="J392" s="9">
        <v>1520</v>
      </c>
      <c r="K392" s="9">
        <v>4518.62</v>
      </c>
      <c r="L392" s="9">
        <v>0</v>
      </c>
      <c r="M392" s="9">
        <v>0</v>
      </c>
      <c r="N392" s="9">
        <v>0</v>
      </c>
      <c r="O392" s="9">
        <v>6038.62</v>
      </c>
    </row>
    <row r="393" spans="1:15" x14ac:dyDescent="0.35">
      <c r="A393" s="25" t="s">
        <v>602</v>
      </c>
      <c r="B393" s="12">
        <v>44761</v>
      </c>
      <c r="C393" s="26">
        <v>44769</v>
      </c>
      <c r="D393" s="12">
        <v>44771</v>
      </c>
      <c r="E393" s="10" t="s">
        <v>368</v>
      </c>
      <c r="F393" s="10" t="s">
        <v>62</v>
      </c>
      <c r="G393" s="10" t="s">
        <v>514</v>
      </c>
      <c r="H393" s="10" t="s">
        <v>28</v>
      </c>
      <c r="I393" s="12" t="s">
        <v>471</v>
      </c>
      <c r="J393" s="9">
        <v>1400</v>
      </c>
      <c r="K393" s="9">
        <v>4224.8999999999996</v>
      </c>
      <c r="L393" s="9">
        <v>0</v>
      </c>
      <c r="M393" s="9">
        <v>0</v>
      </c>
      <c r="N393" s="9">
        <v>0</v>
      </c>
      <c r="O393" s="9">
        <v>5624.9</v>
      </c>
    </row>
    <row r="394" spans="1:15" x14ac:dyDescent="0.35">
      <c r="A394" s="25" t="s">
        <v>603</v>
      </c>
      <c r="B394" s="12">
        <v>44761</v>
      </c>
      <c r="C394" s="26">
        <v>44769</v>
      </c>
      <c r="D394" s="12">
        <v>44770</v>
      </c>
      <c r="E394" s="10" t="s">
        <v>604</v>
      </c>
      <c r="F394" s="10" t="s">
        <v>62</v>
      </c>
      <c r="G394" s="10" t="s">
        <v>514</v>
      </c>
      <c r="H394" s="10" t="s">
        <v>592</v>
      </c>
      <c r="I394" s="12" t="s">
        <v>248</v>
      </c>
      <c r="J394" s="9">
        <v>1050</v>
      </c>
      <c r="K394" s="9">
        <v>1921.86</v>
      </c>
      <c r="L394" s="9">
        <v>0</v>
      </c>
      <c r="M394" s="9">
        <v>0</v>
      </c>
      <c r="N394" s="9">
        <v>0</v>
      </c>
      <c r="O394" s="9">
        <v>2971.86</v>
      </c>
    </row>
    <row r="395" spans="1:15" x14ac:dyDescent="0.35">
      <c r="A395" s="25" t="s">
        <v>605</v>
      </c>
      <c r="B395" s="12">
        <v>44761</v>
      </c>
      <c r="C395" s="26">
        <v>44769</v>
      </c>
      <c r="D395" s="12">
        <v>44771</v>
      </c>
      <c r="E395" s="10" t="s">
        <v>606</v>
      </c>
      <c r="F395" s="10" t="s">
        <v>62</v>
      </c>
      <c r="G395" s="10" t="s">
        <v>514</v>
      </c>
      <c r="H395" s="10" t="s">
        <v>240</v>
      </c>
      <c r="I395" s="12" t="s">
        <v>248</v>
      </c>
      <c r="J395" s="9">
        <v>1400</v>
      </c>
      <c r="K395" s="9">
        <v>2975.52</v>
      </c>
      <c r="L395" s="9">
        <v>0</v>
      </c>
      <c r="M395" s="9">
        <v>0</v>
      </c>
      <c r="N395" s="9">
        <v>0</v>
      </c>
      <c r="O395" s="9">
        <v>4375.5200000000004</v>
      </c>
    </row>
    <row r="396" spans="1:15" x14ac:dyDescent="0.35">
      <c r="A396" s="25" t="s">
        <v>607</v>
      </c>
      <c r="B396" s="12">
        <v>44761</v>
      </c>
      <c r="C396" s="26">
        <v>44769</v>
      </c>
      <c r="D396" s="12">
        <v>44771</v>
      </c>
      <c r="E396" s="10" t="s">
        <v>608</v>
      </c>
      <c r="F396" s="10" t="s">
        <v>62</v>
      </c>
      <c r="G396" s="10" t="s">
        <v>514</v>
      </c>
      <c r="H396" s="10" t="s">
        <v>609</v>
      </c>
      <c r="I396" s="12" t="s">
        <v>248</v>
      </c>
      <c r="J396" s="9">
        <v>1400</v>
      </c>
      <c r="K396" s="9">
        <v>2930.75</v>
      </c>
      <c r="L396" s="9">
        <v>0</v>
      </c>
      <c r="M396" s="9">
        <v>0</v>
      </c>
      <c r="N396" s="9">
        <v>0</v>
      </c>
      <c r="O396" s="9">
        <v>4330.75</v>
      </c>
    </row>
    <row r="397" spans="1:15" x14ac:dyDescent="0.35">
      <c r="A397" s="25" t="s">
        <v>610</v>
      </c>
      <c r="B397" s="12">
        <v>44762</v>
      </c>
      <c r="C397" s="26">
        <v>44795</v>
      </c>
      <c r="D397" s="12">
        <v>44800</v>
      </c>
      <c r="E397" s="10" t="s">
        <v>347</v>
      </c>
      <c r="F397" s="10" t="s">
        <v>62</v>
      </c>
      <c r="G397" s="10" t="s">
        <v>514</v>
      </c>
      <c r="H397" s="10" t="s">
        <v>86</v>
      </c>
      <c r="I397" s="12" t="s">
        <v>78</v>
      </c>
      <c r="J397" s="9">
        <v>1750</v>
      </c>
      <c r="K397" s="9">
        <v>1812.91</v>
      </c>
      <c r="L397" s="9">
        <v>0</v>
      </c>
      <c r="M397" s="9">
        <v>0</v>
      </c>
      <c r="N397" s="9">
        <v>0</v>
      </c>
      <c r="O397" s="9">
        <v>3562.91</v>
      </c>
    </row>
    <row r="398" spans="1:15" x14ac:dyDescent="0.35">
      <c r="A398" s="25" t="s">
        <v>611</v>
      </c>
      <c r="B398" s="12">
        <v>44762</v>
      </c>
      <c r="C398" s="26">
        <v>44769</v>
      </c>
      <c r="D398" s="12">
        <v>44770</v>
      </c>
      <c r="E398" s="10" t="s">
        <v>612</v>
      </c>
      <c r="F398" s="10" t="s">
        <v>62</v>
      </c>
      <c r="G398" s="10" t="s">
        <v>514</v>
      </c>
      <c r="H398" s="10" t="s">
        <v>613</v>
      </c>
      <c r="I398" s="12" t="s">
        <v>248</v>
      </c>
      <c r="J398" s="9">
        <v>1050</v>
      </c>
      <c r="K398" s="9">
        <v>3041.08</v>
      </c>
      <c r="L398" s="9">
        <v>0</v>
      </c>
      <c r="M398" s="9">
        <v>0</v>
      </c>
      <c r="N398" s="9">
        <v>0</v>
      </c>
      <c r="O398" s="9">
        <v>4091.08</v>
      </c>
    </row>
    <row r="399" spans="1:15" x14ac:dyDescent="0.35">
      <c r="A399" s="25" t="s">
        <v>614</v>
      </c>
      <c r="B399" s="12">
        <v>44762</v>
      </c>
      <c r="C399" s="26">
        <v>44769</v>
      </c>
      <c r="D399" s="12">
        <v>44771</v>
      </c>
      <c r="E399" s="10" t="s">
        <v>615</v>
      </c>
      <c r="F399" s="10" t="s">
        <v>62</v>
      </c>
      <c r="G399" s="10" t="s">
        <v>514</v>
      </c>
      <c r="H399" s="10" t="s">
        <v>159</v>
      </c>
      <c r="I399" s="12" t="s">
        <v>248</v>
      </c>
      <c r="J399" s="9">
        <v>1400</v>
      </c>
      <c r="K399" s="9">
        <v>2516.64</v>
      </c>
      <c r="L399" s="9">
        <v>0</v>
      </c>
      <c r="M399" s="9">
        <v>0</v>
      </c>
      <c r="N399" s="9">
        <v>0</v>
      </c>
      <c r="O399" s="9">
        <v>3916.64</v>
      </c>
    </row>
    <row r="400" spans="1:15" x14ac:dyDescent="0.35">
      <c r="A400" s="25" t="s">
        <v>616</v>
      </c>
      <c r="B400" s="12">
        <v>44762</v>
      </c>
      <c r="C400" s="26">
        <v>44768</v>
      </c>
      <c r="D400" s="12">
        <v>44771</v>
      </c>
      <c r="E400" s="10" t="s">
        <v>617</v>
      </c>
      <c r="F400" s="10" t="s">
        <v>62</v>
      </c>
      <c r="G400" s="10" t="s">
        <v>539</v>
      </c>
      <c r="H400" s="10" t="s">
        <v>618</v>
      </c>
      <c r="I400" s="12" t="s">
        <v>619</v>
      </c>
      <c r="J400" s="9">
        <v>1750</v>
      </c>
      <c r="K400" s="9">
        <v>6748.9</v>
      </c>
      <c r="L400" s="9">
        <v>0</v>
      </c>
      <c r="M400" s="9">
        <v>0</v>
      </c>
      <c r="N400" s="9">
        <v>0</v>
      </c>
      <c r="O400" s="9">
        <v>8498.9</v>
      </c>
    </row>
    <row r="401" spans="1:15" x14ac:dyDescent="0.35">
      <c r="A401" s="25" t="s">
        <v>620</v>
      </c>
      <c r="B401" s="12">
        <v>44762</v>
      </c>
      <c r="C401" s="26">
        <v>44769</v>
      </c>
      <c r="D401" s="12">
        <v>44771</v>
      </c>
      <c r="E401" s="10" t="s">
        <v>621</v>
      </c>
      <c r="F401" s="10" t="s">
        <v>62</v>
      </c>
      <c r="G401" s="10" t="s">
        <v>514</v>
      </c>
      <c r="H401" s="10" t="s">
        <v>592</v>
      </c>
      <c r="I401" s="12" t="s">
        <v>248</v>
      </c>
      <c r="J401" s="9">
        <v>1400</v>
      </c>
      <c r="K401" s="9">
        <v>1617.43</v>
      </c>
      <c r="L401" s="9">
        <v>0</v>
      </c>
      <c r="M401" s="9">
        <v>0</v>
      </c>
      <c r="N401" s="9">
        <v>0</v>
      </c>
      <c r="O401" s="9">
        <v>3017.43</v>
      </c>
    </row>
    <row r="402" spans="1:15" x14ac:dyDescent="0.35">
      <c r="A402" s="25" t="s">
        <v>622</v>
      </c>
      <c r="B402" s="12">
        <v>44763</v>
      </c>
      <c r="C402" s="26">
        <v>44770</v>
      </c>
      <c r="D402" s="12">
        <v>44770</v>
      </c>
      <c r="E402" s="10" t="s">
        <v>623</v>
      </c>
      <c r="F402" s="10" t="s">
        <v>62</v>
      </c>
      <c r="G402" s="10" t="s">
        <v>514</v>
      </c>
      <c r="H402" s="10" t="s">
        <v>624</v>
      </c>
      <c r="I402" s="12" t="s">
        <v>248</v>
      </c>
      <c r="J402" s="9">
        <v>700</v>
      </c>
      <c r="K402" s="9">
        <v>2811.86</v>
      </c>
      <c r="L402" s="9">
        <v>0</v>
      </c>
      <c r="M402" s="9">
        <v>0</v>
      </c>
      <c r="N402" s="9">
        <v>0</v>
      </c>
      <c r="O402" s="9">
        <v>3511.86</v>
      </c>
    </row>
    <row r="403" spans="1:15" x14ac:dyDescent="0.35">
      <c r="A403" s="25" t="s">
        <v>625</v>
      </c>
      <c r="B403" s="12">
        <v>44762</v>
      </c>
      <c r="C403" s="26">
        <v>44769</v>
      </c>
      <c r="D403" s="12">
        <v>44771</v>
      </c>
      <c r="E403" s="10" t="s">
        <v>626</v>
      </c>
      <c r="F403" s="10" t="s">
        <v>62</v>
      </c>
      <c r="G403" s="10" t="s">
        <v>514</v>
      </c>
      <c r="H403" s="10" t="s">
        <v>627</v>
      </c>
      <c r="I403" s="12" t="s">
        <v>248</v>
      </c>
      <c r="J403" s="9">
        <v>1400</v>
      </c>
      <c r="K403" s="9">
        <v>4397.13</v>
      </c>
      <c r="L403" s="9">
        <v>0</v>
      </c>
      <c r="M403" s="9">
        <v>0</v>
      </c>
      <c r="N403" s="9">
        <v>0</v>
      </c>
      <c r="O403" s="9">
        <v>5797.13</v>
      </c>
    </row>
    <row r="404" spans="1:15" x14ac:dyDescent="0.35">
      <c r="A404" s="25" t="s">
        <v>628</v>
      </c>
      <c r="B404" s="12">
        <v>44762</v>
      </c>
      <c r="C404" s="26">
        <v>44770</v>
      </c>
      <c r="D404" s="12">
        <v>44770</v>
      </c>
      <c r="E404" s="10" t="s">
        <v>629</v>
      </c>
      <c r="F404" s="10" t="s">
        <v>62</v>
      </c>
      <c r="G404" s="10" t="s">
        <v>514</v>
      </c>
      <c r="H404" s="10" t="s">
        <v>592</v>
      </c>
      <c r="I404" s="12" t="s">
        <v>248</v>
      </c>
      <c r="J404" s="9">
        <v>700</v>
      </c>
      <c r="K404" s="9">
        <v>2811.86</v>
      </c>
      <c r="L404" s="9">
        <v>0</v>
      </c>
      <c r="M404" s="9">
        <v>0</v>
      </c>
      <c r="N404" s="9">
        <v>0</v>
      </c>
      <c r="O404" s="9">
        <v>3511.86</v>
      </c>
    </row>
    <row r="405" spans="1:15" x14ac:dyDescent="0.35">
      <c r="A405" s="25" t="s">
        <v>630</v>
      </c>
      <c r="B405" s="12">
        <v>44763</v>
      </c>
      <c r="C405" s="26">
        <v>44776</v>
      </c>
      <c r="D405" s="12">
        <v>44776</v>
      </c>
      <c r="E405" s="10" t="s">
        <v>27</v>
      </c>
      <c r="F405" s="10" t="s">
        <v>20</v>
      </c>
      <c r="G405" s="10" t="s">
        <v>514</v>
      </c>
      <c r="H405" s="10" t="s">
        <v>28</v>
      </c>
      <c r="I405" s="12" t="s">
        <v>67</v>
      </c>
      <c r="J405" s="9">
        <v>780</v>
      </c>
      <c r="K405" s="9">
        <v>3375.6</v>
      </c>
      <c r="L405" s="9">
        <v>0</v>
      </c>
      <c r="M405" s="9">
        <v>0</v>
      </c>
      <c r="N405" s="9">
        <v>0</v>
      </c>
      <c r="O405" s="9">
        <v>4155.6000000000004</v>
      </c>
    </row>
    <row r="406" spans="1:15" x14ac:dyDescent="0.35">
      <c r="A406" s="25" t="s">
        <v>631</v>
      </c>
      <c r="B406" s="12">
        <v>44763</v>
      </c>
      <c r="C406" s="26">
        <v>44776</v>
      </c>
      <c r="D406" s="12">
        <v>44776</v>
      </c>
      <c r="E406" s="10" t="s">
        <v>549</v>
      </c>
      <c r="F406" s="10" t="s">
        <v>20</v>
      </c>
      <c r="G406" s="10" t="s">
        <v>514</v>
      </c>
      <c r="H406" s="10" t="s">
        <v>28</v>
      </c>
      <c r="I406" s="12" t="s">
        <v>67</v>
      </c>
      <c r="J406" s="9">
        <v>780</v>
      </c>
      <c r="K406" s="9">
        <v>3375.6</v>
      </c>
      <c r="L406" s="9">
        <v>0</v>
      </c>
      <c r="M406" s="9">
        <v>0</v>
      </c>
      <c r="N406" s="9">
        <v>0</v>
      </c>
      <c r="O406" s="9">
        <v>4155.6000000000004</v>
      </c>
    </row>
    <row r="407" spans="1:15" x14ac:dyDescent="0.35">
      <c r="A407" s="25" t="s">
        <v>632</v>
      </c>
      <c r="B407" s="12">
        <v>44764</v>
      </c>
      <c r="C407" s="26">
        <v>44769</v>
      </c>
      <c r="D407" s="12">
        <v>44771</v>
      </c>
      <c r="E407" s="10" t="s">
        <v>633</v>
      </c>
      <c r="F407" s="10" t="s">
        <v>62</v>
      </c>
      <c r="G407" s="10" t="s">
        <v>514</v>
      </c>
      <c r="H407" s="10" t="s">
        <v>618</v>
      </c>
      <c r="I407" s="12" t="s">
        <v>248</v>
      </c>
      <c r="J407" s="9">
        <v>1400</v>
      </c>
      <c r="K407" s="9">
        <v>5401.34</v>
      </c>
      <c r="L407" s="9">
        <v>0</v>
      </c>
      <c r="M407" s="9">
        <v>0</v>
      </c>
      <c r="N407" s="9">
        <v>0</v>
      </c>
      <c r="O407" s="9">
        <v>6801.34</v>
      </c>
    </row>
    <row r="408" spans="1:15" x14ac:dyDescent="0.35">
      <c r="A408" s="25" t="s">
        <v>634</v>
      </c>
      <c r="B408" s="12">
        <v>44764</v>
      </c>
      <c r="C408" s="26">
        <v>44769</v>
      </c>
      <c r="D408" s="12">
        <v>44771</v>
      </c>
      <c r="E408" s="10" t="s">
        <v>635</v>
      </c>
      <c r="F408" s="10" t="s">
        <v>62</v>
      </c>
      <c r="G408" s="10" t="s">
        <v>514</v>
      </c>
      <c r="H408" s="10" t="s">
        <v>592</v>
      </c>
      <c r="I408" s="12" t="s">
        <v>471</v>
      </c>
      <c r="J408" s="9">
        <v>1400</v>
      </c>
      <c r="K408" s="9">
        <v>1733.81</v>
      </c>
      <c r="L408" s="9">
        <v>0</v>
      </c>
      <c r="M408" s="9">
        <v>0</v>
      </c>
      <c r="N408" s="9">
        <v>0</v>
      </c>
      <c r="O408" s="9">
        <v>3133.81</v>
      </c>
    </row>
    <row r="409" spans="1:15" hidden="1" x14ac:dyDescent="0.35">
      <c r="A409" s="25" t="s">
        <v>636</v>
      </c>
      <c r="B409" s="12" t="s">
        <v>510</v>
      </c>
      <c r="C409" s="26" t="s">
        <v>510</v>
      </c>
      <c r="D409" s="12" t="s">
        <v>510</v>
      </c>
      <c r="E409" s="10" t="s">
        <v>510</v>
      </c>
      <c r="F409" s="10" t="s">
        <v>510</v>
      </c>
      <c r="G409" s="10" t="s">
        <v>510</v>
      </c>
      <c r="H409" s="10" t="s">
        <v>510</v>
      </c>
      <c r="I409" s="12" t="s">
        <v>510</v>
      </c>
      <c r="J409" s="9">
        <v>0</v>
      </c>
      <c r="K409" s="9">
        <v>0</v>
      </c>
      <c r="L409" s="9">
        <v>0</v>
      </c>
      <c r="M409" s="9">
        <v>0</v>
      </c>
      <c r="N409" s="9">
        <v>0</v>
      </c>
      <c r="O409" s="9">
        <v>0</v>
      </c>
    </row>
    <row r="410" spans="1:15" hidden="1" x14ac:dyDescent="0.35">
      <c r="A410" s="25" t="s">
        <v>637</v>
      </c>
      <c r="B410" s="12" t="s">
        <v>510</v>
      </c>
      <c r="C410" s="26" t="s">
        <v>510</v>
      </c>
      <c r="D410" s="12" t="s">
        <v>510</v>
      </c>
      <c r="E410" s="10" t="s">
        <v>510</v>
      </c>
      <c r="F410" s="10" t="s">
        <v>510</v>
      </c>
      <c r="G410" s="10" t="s">
        <v>510</v>
      </c>
      <c r="H410" s="10" t="s">
        <v>510</v>
      </c>
      <c r="I410" s="12" t="s">
        <v>510</v>
      </c>
      <c r="J410" s="9">
        <v>0</v>
      </c>
      <c r="K410" s="9">
        <v>0</v>
      </c>
      <c r="L410" s="9">
        <v>0</v>
      </c>
      <c r="M410" s="9">
        <v>0</v>
      </c>
      <c r="N410" s="9">
        <v>0</v>
      </c>
      <c r="O410" s="9">
        <v>0</v>
      </c>
    </row>
    <row r="411" spans="1:15" x14ac:dyDescent="0.35">
      <c r="A411" s="25" t="s">
        <v>638</v>
      </c>
      <c r="B411" s="12">
        <v>44764</v>
      </c>
      <c r="C411" s="26">
        <v>44768</v>
      </c>
      <c r="D411" s="12">
        <v>44773</v>
      </c>
      <c r="E411" s="10" t="s">
        <v>639</v>
      </c>
      <c r="F411" s="10" t="s">
        <v>62</v>
      </c>
      <c r="G411" s="10" t="s">
        <v>514</v>
      </c>
      <c r="H411" s="10" t="s">
        <v>640</v>
      </c>
      <c r="I411" s="12" t="s">
        <v>248</v>
      </c>
      <c r="J411" s="9">
        <v>2100</v>
      </c>
      <c r="K411" s="9">
        <v>6244.76</v>
      </c>
      <c r="L411" s="9">
        <v>0</v>
      </c>
      <c r="M411" s="9">
        <v>0</v>
      </c>
      <c r="N411" s="9">
        <v>0</v>
      </c>
      <c r="O411" s="9">
        <v>8344.76</v>
      </c>
    </row>
    <row r="412" spans="1:15" x14ac:dyDescent="0.35">
      <c r="A412" s="25" t="s">
        <v>641</v>
      </c>
      <c r="B412" s="12">
        <v>44764</v>
      </c>
      <c r="C412" s="26">
        <v>44769</v>
      </c>
      <c r="D412" s="12">
        <v>44770</v>
      </c>
      <c r="E412" s="10" t="s">
        <v>642</v>
      </c>
      <c r="F412" s="10" t="s">
        <v>62</v>
      </c>
      <c r="G412" s="10" t="s">
        <v>514</v>
      </c>
      <c r="H412" s="10" t="s">
        <v>592</v>
      </c>
      <c r="I412" s="12" t="s">
        <v>248</v>
      </c>
      <c r="J412" s="9">
        <v>1050</v>
      </c>
      <c r="K412" s="9">
        <v>2930.43</v>
      </c>
      <c r="L412" s="9">
        <v>0</v>
      </c>
      <c r="M412" s="9">
        <v>0</v>
      </c>
      <c r="N412" s="9">
        <v>0</v>
      </c>
      <c r="O412" s="9">
        <v>3980.43</v>
      </c>
    </row>
    <row r="413" spans="1:15" x14ac:dyDescent="0.35">
      <c r="A413" s="25" t="s">
        <v>643</v>
      </c>
      <c r="B413" s="12">
        <v>44764</v>
      </c>
      <c r="C413" s="26">
        <v>44770</v>
      </c>
      <c r="D413" s="12">
        <v>44771</v>
      </c>
      <c r="E413" s="10" t="s">
        <v>644</v>
      </c>
      <c r="F413" s="10" t="s">
        <v>62</v>
      </c>
      <c r="G413" s="10" t="s">
        <v>514</v>
      </c>
      <c r="H413" s="10" t="s">
        <v>592</v>
      </c>
      <c r="I413" s="12" t="s">
        <v>248</v>
      </c>
      <c r="J413" s="9">
        <v>1050</v>
      </c>
      <c r="K413" s="9">
        <v>1809.64</v>
      </c>
      <c r="L413" s="9">
        <v>0</v>
      </c>
      <c r="M413" s="9">
        <v>0</v>
      </c>
      <c r="N413" s="9">
        <v>0</v>
      </c>
      <c r="O413" s="9">
        <v>2859.64</v>
      </c>
    </row>
    <row r="414" spans="1:15" x14ac:dyDescent="0.35">
      <c r="A414" s="25" t="s">
        <v>645</v>
      </c>
      <c r="B414" s="12">
        <v>44764</v>
      </c>
      <c r="C414" s="26">
        <v>44769</v>
      </c>
      <c r="D414" s="12">
        <v>44770</v>
      </c>
      <c r="E414" s="10" t="s">
        <v>646</v>
      </c>
      <c r="F414" s="10" t="s">
        <v>62</v>
      </c>
      <c r="G414" s="10" t="s">
        <v>514</v>
      </c>
      <c r="H414" s="10" t="s">
        <v>613</v>
      </c>
      <c r="I414" s="12" t="s">
        <v>248</v>
      </c>
      <c r="J414" s="9">
        <v>1050</v>
      </c>
      <c r="K414" s="9">
        <v>4157.74</v>
      </c>
      <c r="L414" s="9">
        <v>0</v>
      </c>
      <c r="M414" s="9">
        <v>0</v>
      </c>
      <c r="N414" s="9">
        <v>0</v>
      </c>
      <c r="O414" s="9">
        <v>5207.74</v>
      </c>
    </row>
    <row r="415" spans="1:15" x14ac:dyDescent="0.35">
      <c r="A415" s="25" t="s">
        <v>647</v>
      </c>
      <c r="B415" s="12">
        <v>44764</v>
      </c>
      <c r="C415" s="26">
        <v>44797</v>
      </c>
      <c r="D415" s="12">
        <v>44798</v>
      </c>
      <c r="E415" s="10" t="s">
        <v>27</v>
      </c>
      <c r="F415" s="10" t="s">
        <v>20</v>
      </c>
      <c r="G415" s="10" t="s">
        <v>514</v>
      </c>
      <c r="H415" s="10" t="s">
        <v>28</v>
      </c>
      <c r="I415" s="12" t="s">
        <v>286</v>
      </c>
      <c r="J415" s="9">
        <v>1400</v>
      </c>
      <c r="K415" s="9">
        <v>958.55</v>
      </c>
      <c r="L415" s="9">
        <v>0</v>
      </c>
      <c r="M415" s="9">
        <v>0</v>
      </c>
      <c r="N415" s="9">
        <v>0</v>
      </c>
      <c r="O415" s="9">
        <v>2358.5500000000002</v>
      </c>
    </row>
    <row r="416" spans="1:15" hidden="1" x14ac:dyDescent="0.35">
      <c r="A416" s="25" t="s">
        <v>648</v>
      </c>
      <c r="B416" s="12" t="s">
        <v>510</v>
      </c>
      <c r="C416" s="26" t="s">
        <v>510</v>
      </c>
      <c r="D416" s="12" t="s">
        <v>510</v>
      </c>
      <c r="E416" s="10" t="s">
        <v>510</v>
      </c>
      <c r="F416" s="10" t="s">
        <v>510</v>
      </c>
      <c r="G416" s="10" t="s">
        <v>510</v>
      </c>
      <c r="H416" s="10" t="s">
        <v>510</v>
      </c>
      <c r="I416" s="12" t="s">
        <v>510</v>
      </c>
      <c r="J416" s="9">
        <v>0</v>
      </c>
      <c r="K416" s="9">
        <v>0</v>
      </c>
      <c r="L416" s="9">
        <v>0</v>
      </c>
      <c r="M416" s="9">
        <v>0</v>
      </c>
      <c r="N416" s="9">
        <v>0</v>
      </c>
      <c r="O416" s="9">
        <v>0</v>
      </c>
    </row>
    <row r="417" spans="1:15" hidden="1" x14ac:dyDescent="0.35">
      <c r="A417" s="25" t="s">
        <v>649</v>
      </c>
      <c r="B417" s="12">
        <v>44769</v>
      </c>
      <c r="C417" s="27">
        <v>44876</v>
      </c>
      <c r="D417" s="27">
        <v>44884</v>
      </c>
      <c r="E417" s="18" t="s">
        <v>110</v>
      </c>
      <c r="F417" s="18" t="s">
        <v>20</v>
      </c>
      <c r="G417" s="18" t="s">
        <v>42</v>
      </c>
      <c r="H417" s="18" t="s">
        <v>28</v>
      </c>
      <c r="I417" s="18" t="s">
        <v>43</v>
      </c>
      <c r="J417" s="9">
        <v>9275.7000000000007</v>
      </c>
      <c r="K417" s="9">
        <v>6674.48</v>
      </c>
      <c r="L417" s="9">
        <v>9282.23</v>
      </c>
      <c r="M417" s="9">
        <v>0</v>
      </c>
      <c r="N417" s="9">
        <v>338.87</v>
      </c>
      <c r="O417" s="9">
        <f>N417+M417+L417+K417+J417</f>
        <v>25571.279999999999</v>
      </c>
    </row>
    <row r="418" spans="1:15" x14ac:dyDescent="0.35">
      <c r="A418" s="25" t="s">
        <v>650</v>
      </c>
      <c r="B418" s="12">
        <v>44769</v>
      </c>
      <c r="C418" s="26">
        <v>44782</v>
      </c>
      <c r="D418" s="12">
        <v>44784</v>
      </c>
      <c r="E418" s="10" t="s">
        <v>114</v>
      </c>
      <c r="F418" s="10" t="s">
        <v>20</v>
      </c>
      <c r="G418" s="10" t="s">
        <v>514</v>
      </c>
      <c r="H418" s="10" t="s">
        <v>28</v>
      </c>
      <c r="I418" s="12" t="s">
        <v>651</v>
      </c>
      <c r="J418" s="9">
        <v>1750</v>
      </c>
      <c r="K418" s="9">
        <v>2016.59</v>
      </c>
      <c r="L418" s="9">
        <v>0</v>
      </c>
      <c r="M418" s="9">
        <v>0</v>
      </c>
      <c r="N418" s="9">
        <v>0</v>
      </c>
      <c r="O418" s="9">
        <f>J418+K418+L418+M418</f>
        <v>3766.59</v>
      </c>
    </row>
    <row r="419" spans="1:15" hidden="1" x14ac:dyDescent="0.35">
      <c r="A419" s="25" t="s">
        <v>652</v>
      </c>
      <c r="B419" s="12">
        <v>44769</v>
      </c>
      <c r="C419" s="26">
        <v>44876</v>
      </c>
      <c r="D419" s="12">
        <v>44884</v>
      </c>
      <c r="E419" s="10" t="s">
        <v>102</v>
      </c>
      <c r="F419" s="10" t="s">
        <v>20</v>
      </c>
      <c r="G419" s="10" t="s">
        <v>42</v>
      </c>
      <c r="H419" s="10" t="s">
        <v>28</v>
      </c>
      <c r="I419" s="12" t="s">
        <v>43</v>
      </c>
      <c r="J419" s="9">
        <v>9275.7000000000007</v>
      </c>
      <c r="K419" s="9">
        <v>6674.48</v>
      </c>
      <c r="L419" s="9">
        <v>9282.23</v>
      </c>
      <c r="M419" s="9">
        <v>0</v>
      </c>
      <c r="N419" s="9">
        <v>338.87</v>
      </c>
      <c r="O419" s="9">
        <f>J419+K419+L419+M419+N419</f>
        <v>25571.279999999999</v>
      </c>
    </row>
    <row r="420" spans="1:15" hidden="1" x14ac:dyDescent="0.35">
      <c r="A420" s="25" t="s">
        <v>653</v>
      </c>
      <c r="B420" s="12">
        <v>44769</v>
      </c>
      <c r="C420" s="26">
        <v>44876</v>
      </c>
      <c r="D420" s="12">
        <v>44884</v>
      </c>
      <c r="E420" s="10" t="s">
        <v>46</v>
      </c>
      <c r="F420" s="10" t="s">
        <v>20</v>
      </c>
      <c r="G420" s="10" t="s">
        <v>42</v>
      </c>
      <c r="H420" s="10" t="s">
        <v>28</v>
      </c>
      <c r="I420" s="12" t="s">
        <v>43</v>
      </c>
      <c r="J420" s="9">
        <v>9275.7000000000007</v>
      </c>
      <c r="K420" s="9">
        <v>11752.58</v>
      </c>
      <c r="L420" s="9">
        <v>9282.23</v>
      </c>
      <c r="M420" s="9">
        <v>0</v>
      </c>
      <c r="N420" s="9">
        <v>338.87</v>
      </c>
      <c r="O420" s="9">
        <f>J420+K420+L420+M420+N420</f>
        <v>30649.379999999997</v>
      </c>
    </row>
    <row r="421" spans="1:15" hidden="1" x14ac:dyDescent="0.35">
      <c r="A421" s="25" t="s">
        <v>654</v>
      </c>
      <c r="B421" s="12">
        <v>44769</v>
      </c>
      <c r="C421" s="26">
        <v>44876</v>
      </c>
      <c r="D421" s="12">
        <v>44884</v>
      </c>
      <c r="E421" s="10" t="s">
        <v>273</v>
      </c>
      <c r="F421" s="10" t="s">
        <v>20</v>
      </c>
      <c r="G421" s="10" t="s">
        <v>42</v>
      </c>
      <c r="H421" s="10" t="s">
        <v>28</v>
      </c>
      <c r="I421" s="12" t="s">
        <v>43</v>
      </c>
      <c r="J421" s="9">
        <v>9275.7000000000007</v>
      </c>
      <c r="K421" s="9">
        <v>6674.48</v>
      </c>
      <c r="L421" s="9">
        <v>9282.23</v>
      </c>
      <c r="M421" s="9">
        <v>0</v>
      </c>
      <c r="N421" s="9">
        <v>338.87</v>
      </c>
      <c r="O421" s="9">
        <f>J421+K421+L421+M421+N421</f>
        <v>25571.279999999999</v>
      </c>
    </row>
    <row r="422" spans="1:15" x14ac:dyDescent="0.35">
      <c r="A422" s="25" t="s">
        <v>655</v>
      </c>
      <c r="B422" s="12">
        <v>44769</v>
      </c>
      <c r="C422" s="26">
        <v>44775</v>
      </c>
      <c r="D422" s="12">
        <v>44775</v>
      </c>
      <c r="E422" s="10" t="s">
        <v>46</v>
      </c>
      <c r="F422" s="10" t="s">
        <v>20</v>
      </c>
      <c r="G422" s="10" t="s">
        <v>514</v>
      </c>
      <c r="H422" s="10" t="s">
        <v>28</v>
      </c>
      <c r="I422" s="12" t="s">
        <v>78</v>
      </c>
      <c r="J422" s="9">
        <v>700</v>
      </c>
      <c r="K422" s="9">
        <v>3047.9</v>
      </c>
      <c r="L422" s="9">
        <v>0</v>
      </c>
      <c r="M422" s="9">
        <v>0</v>
      </c>
      <c r="N422" s="9">
        <v>0</v>
      </c>
      <c r="O422" s="9">
        <v>3747.9</v>
      </c>
    </row>
    <row r="423" spans="1:15" x14ac:dyDescent="0.35">
      <c r="A423" s="25" t="s">
        <v>656</v>
      </c>
      <c r="B423" s="12">
        <v>44770</v>
      </c>
      <c r="C423" s="26">
        <v>44784</v>
      </c>
      <c r="D423" s="12">
        <v>44785</v>
      </c>
      <c r="E423" s="10" t="s">
        <v>27</v>
      </c>
      <c r="F423" s="10" t="s">
        <v>20</v>
      </c>
      <c r="G423" s="10" t="s">
        <v>514</v>
      </c>
      <c r="H423" s="10" t="s">
        <v>28</v>
      </c>
      <c r="I423" s="12" t="s">
        <v>29</v>
      </c>
      <c r="J423" s="9">
        <v>1170</v>
      </c>
      <c r="K423" s="9">
        <v>1861.08</v>
      </c>
      <c r="L423" s="9">
        <v>0</v>
      </c>
      <c r="M423" s="9">
        <v>143.9</v>
      </c>
      <c r="N423" s="9">
        <v>0</v>
      </c>
      <c r="O423" s="9">
        <v>3174.98</v>
      </c>
    </row>
    <row r="424" spans="1:15" x14ac:dyDescent="0.35">
      <c r="A424" s="25" t="s">
        <v>657</v>
      </c>
      <c r="B424" s="12">
        <v>44770</v>
      </c>
      <c r="C424" s="26">
        <v>44783</v>
      </c>
      <c r="D424" s="12">
        <v>44785</v>
      </c>
      <c r="E424" s="10" t="s">
        <v>55</v>
      </c>
      <c r="F424" s="10" t="s">
        <v>20</v>
      </c>
      <c r="G424" s="10" t="s">
        <v>514</v>
      </c>
      <c r="H424" s="10" t="s">
        <v>28</v>
      </c>
      <c r="I424" s="12" t="s">
        <v>86</v>
      </c>
      <c r="J424" s="9">
        <v>1950</v>
      </c>
      <c r="K424" s="9">
        <v>2170.73</v>
      </c>
      <c r="L424" s="9">
        <v>0</v>
      </c>
      <c r="M424" s="9">
        <v>0</v>
      </c>
      <c r="N424" s="9">
        <v>0</v>
      </c>
      <c r="O424" s="9">
        <v>4120.7299999999996</v>
      </c>
    </row>
    <row r="425" spans="1:15" x14ac:dyDescent="0.35">
      <c r="A425" s="10" t="s">
        <v>658</v>
      </c>
      <c r="B425" s="12">
        <v>44770</v>
      </c>
      <c r="C425" s="12">
        <v>44783</v>
      </c>
      <c r="D425" s="12">
        <v>44785</v>
      </c>
      <c r="E425" s="10" t="s">
        <v>125</v>
      </c>
      <c r="F425" s="10" t="s">
        <v>20</v>
      </c>
      <c r="G425" s="10" t="s">
        <v>514</v>
      </c>
      <c r="H425" s="10" t="s">
        <v>28</v>
      </c>
      <c r="I425" s="12" t="s">
        <v>86</v>
      </c>
      <c r="J425" s="9">
        <v>1950</v>
      </c>
      <c r="K425" s="9">
        <v>1807.58</v>
      </c>
      <c r="L425" s="9">
        <v>0</v>
      </c>
      <c r="M425" s="9">
        <v>0</v>
      </c>
      <c r="N425" s="9">
        <v>0</v>
      </c>
      <c r="O425" s="9">
        <v>3757.58</v>
      </c>
    </row>
    <row r="426" spans="1:15" hidden="1" x14ac:dyDescent="0.35">
      <c r="A426" s="10" t="s">
        <v>659</v>
      </c>
      <c r="B426" s="12">
        <v>44774</v>
      </c>
      <c r="C426" s="12">
        <v>44876</v>
      </c>
      <c r="D426" s="12">
        <v>44884</v>
      </c>
      <c r="E426" s="10" t="s">
        <v>50</v>
      </c>
      <c r="F426" s="10" t="s">
        <v>565</v>
      </c>
      <c r="G426" s="10" t="s">
        <v>42</v>
      </c>
      <c r="H426" s="10" t="s">
        <v>28</v>
      </c>
      <c r="I426" s="12" t="s">
        <v>43</v>
      </c>
      <c r="J426" s="9">
        <v>9275.7000000000007</v>
      </c>
      <c r="K426" s="9">
        <v>11752.58</v>
      </c>
      <c r="L426" s="9">
        <v>9282.23</v>
      </c>
      <c r="M426" s="9">
        <v>0</v>
      </c>
      <c r="N426" s="9">
        <v>338.87</v>
      </c>
      <c r="O426" s="9">
        <f>J426+K426+L426+M426+N426</f>
        <v>30649.379999999997</v>
      </c>
    </row>
    <row r="427" spans="1:15" hidden="1" x14ac:dyDescent="0.35">
      <c r="A427" s="30" t="s">
        <v>660</v>
      </c>
      <c r="B427" s="31" t="s">
        <v>510</v>
      </c>
      <c r="C427" s="31" t="s">
        <v>510</v>
      </c>
      <c r="D427" s="31" t="s">
        <v>510</v>
      </c>
      <c r="E427" s="30" t="s">
        <v>510</v>
      </c>
      <c r="F427" s="30" t="s">
        <v>510</v>
      </c>
      <c r="G427" s="30" t="s">
        <v>510</v>
      </c>
      <c r="H427" s="30" t="s">
        <v>510</v>
      </c>
      <c r="I427" s="31" t="s">
        <v>510</v>
      </c>
      <c r="J427" s="32" t="s">
        <v>510</v>
      </c>
      <c r="K427" s="32" t="s">
        <v>510</v>
      </c>
      <c r="L427" s="32" t="s">
        <v>510</v>
      </c>
      <c r="M427" s="32" t="s">
        <v>510</v>
      </c>
      <c r="N427" s="32" t="s">
        <v>510</v>
      </c>
      <c r="O427" s="32" t="s">
        <v>510</v>
      </c>
    </row>
    <row r="428" spans="1:15" hidden="1" x14ac:dyDescent="0.35">
      <c r="A428" s="30" t="s">
        <v>661</v>
      </c>
      <c r="B428" s="31" t="s">
        <v>510</v>
      </c>
      <c r="C428" s="31" t="s">
        <v>510</v>
      </c>
      <c r="D428" s="31" t="s">
        <v>510</v>
      </c>
      <c r="E428" s="30" t="s">
        <v>510</v>
      </c>
      <c r="F428" s="30" t="s">
        <v>510</v>
      </c>
      <c r="G428" s="30" t="s">
        <v>510</v>
      </c>
      <c r="H428" s="30" t="s">
        <v>510</v>
      </c>
      <c r="I428" s="31" t="s">
        <v>510</v>
      </c>
      <c r="J428" s="32" t="s">
        <v>510</v>
      </c>
      <c r="K428" s="32" t="s">
        <v>510</v>
      </c>
      <c r="L428" s="32" t="s">
        <v>510</v>
      </c>
      <c r="M428" s="32" t="s">
        <v>510</v>
      </c>
      <c r="N428" s="32" t="s">
        <v>510</v>
      </c>
      <c r="O428" s="32" t="s">
        <v>510</v>
      </c>
    </row>
    <row r="429" spans="1:15" hidden="1" x14ac:dyDescent="0.35">
      <c r="A429" s="30" t="s">
        <v>662</v>
      </c>
      <c r="B429" s="31" t="s">
        <v>510</v>
      </c>
      <c r="C429" s="31" t="s">
        <v>510</v>
      </c>
      <c r="D429" s="31" t="s">
        <v>510</v>
      </c>
      <c r="E429" s="30" t="s">
        <v>510</v>
      </c>
      <c r="F429" s="30" t="s">
        <v>510</v>
      </c>
      <c r="G429" s="30" t="s">
        <v>510</v>
      </c>
      <c r="H429" s="30" t="s">
        <v>510</v>
      </c>
      <c r="I429" s="31" t="s">
        <v>510</v>
      </c>
      <c r="J429" s="32" t="s">
        <v>510</v>
      </c>
      <c r="K429" s="32" t="s">
        <v>510</v>
      </c>
      <c r="L429" s="32" t="s">
        <v>510</v>
      </c>
      <c r="M429" s="32" t="s">
        <v>510</v>
      </c>
      <c r="N429" s="32" t="s">
        <v>510</v>
      </c>
      <c r="O429" s="32" t="s">
        <v>510</v>
      </c>
    </row>
    <row r="430" spans="1:15" x14ac:dyDescent="0.35">
      <c r="A430" s="30" t="s">
        <v>663</v>
      </c>
      <c r="B430" s="31">
        <v>44776</v>
      </c>
      <c r="C430" s="31">
        <v>44797</v>
      </c>
      <c r="D430" s="31">
        <v>44797</v>
      </c>
      <c r="E430" s="30" t="s">
        <v>549</v>
      </c>
      <c r="F430" s="30" t="s">
        <v>20</v>
      </c>
      <c r="G430" s="30" t="s">
        <v>514</v>
      </c>
      <c r="H430" s="30" t="s">
        <v>28</v>
      </c>
      <c r="I430" s="31" t="s">
        <v>86</v>
      </c>
      <c r="J430" s="32">
        <v>780</v>
      </c>
      <c r="K430" s="32">
        <v>1014.42</v>
      </c>
      <c r="L430" s="32">
        <v>0</v>
      </c>
      <c r="M430" s="32">
        <v>0</v>
      </c>
      <c r="N430" s="32">
        <v>0</v>
      </c>
      <c r="O430" s="32">
        <v>1794.42</v>
      </c>
    </row>
    <row r="431" spans="1:15" hidden="1" x14ac:dyDescent="0.35">
      <c r="A431" s="30" t="s">
        <v>664</v>
      </c>
      <c r="B431" s="31">
        <v>44777</v>
      </c>
      <c r="C431" s="31">
        <v>44803</v>
      </c>
      <c r="D431" s="31">
        <v>44805</v>
      </c>
      <c r="E431" s="30" t="s">
        <v>178</v>
      </c>
      <c r="F431" s="30" t="s">
        <v>20</v>
      </c>
      <c r="G431" s="30" t="s">
        <v>514</v>
      </c>
      <c r="H431" s="30" t="s">
        <v>28</v>
      </c>
      <c r="I431" s="31" t="s">
        <v>86</v>
      </c>
      <c r="J431" s="32">
        <v>1560</v>
      </c>
      <c r="K431" s="32">
        <v>872.75</v>
      </c>
      <c r="L431" s="32">
        <v>0</v>
      </c>
      <c r="M431" s="32">
        <v>0</v>
      </c>
      <c r="N431" s="32">
        <v>0</v>
      </c>
      <c r="O431" s="32">
        <v>2432.75</v>
      </c>
    </row>
    <row r="432" spans="1:15" x14ac:dyDescent="0.35">
      <c r="A432" s="30" t="s">
        <v>665</v>
      </c>
      <c r="B432" s="31">
        <v>44777</v>
      </c>
      <c r="C432" s="31">
        <v>44803</v>
      </c>
      <c r="D432" s="31">
        <v>44804</v>
      </c>
      <c r="E432" s="30" t="s">
        <v>180</v>
      </c>
      <c r="F432" s="30" t="s">
        <v>20</v>
      </c>
      <c r="G432" s="30" t="s">
        <v>514</v>
      </c>
      <c r="H432" s="30" t="s">
        <v>28</v>
      </c>
      <c r="I432" s="31" t="s">
        <v>86</v>
      </c>
      <c r="J432" s="32">
        <v>1170</v>
      </c>
      <c r="K432" s="32">
        <v>1051.43</v>
      </c>
      <c r="L432" s="32">
        <v>0</v>
      </c>
      <c r="M432" s="32">
        <v>0</v>
      </c>
      <c r="N432" s="32">
        <v>0</v>
      </c>
      <c r="O432" s="32">
        <v>2221.4299999999998</v>
      </c>
    </row>
    <row r="433" spans="1:15" x14ac:dyDescent="0.35">
      <c r="A433" s="30" t="s">
        <v>666</v>
      </c>
      <c r="B433" s="31">
        <v>44777</v>
      </c>
      <c r="C433" s="31">
        <v>44783</v>
      </c>
      <c r="D433" s="31">
        <v>44784</v>
      </c>
      <c r="E433" s="30" t="s">
        <v>46</v>
      </c>
      <c r="F433" s="30" t="s">
        <v>20</v>
      </c>
      <c r="G433" s="30" t="s">
        <v>514</v>
      </c>
      <c r="H433" s="30" t="s">
        <v>28</v>
      </c>
      <c r="I433" s="31" t="s">
        <v>86</v>
      </c>
      <c r="J433" s="32">
        <v>1560</v>
      </c>
      <c r="K433" s="32">
        <v>2054.0500000000002</v>
      </c>
      <c r="L433" s="32">
        <v>0</v>
      </c>
      <c r="M433" s="32">
        <v>0</v>
      </c>
      <c r="N433" s="32">
        <v>0</v>
      </c>
      <c r="O433" s="32">
        <v>3614.05</v>
      </c>
    </row>
    <row r="434" spans="1:15" hidden="1" x14ac:dyDescent="0.35">
      <c r="A434" s="30" t="s">
        <v>667</v>
      </c>
      <c r="B434" s="31" t="s">
        <v>510</v>
      </c>
      <c r="C434" s="31" t="s">
        <v>510</v>
      </c>
      <c r="D434" s="31" t="s">
        <v>510</v>
      </c>
      <c r="E434" s="30" t="s">
        <v>510</v>
      </c>
      <c r="F434" s="30" t="s">
        <v>510</v>
      </c>
      <c r="G434" s="30" t="s">
        <v>510</v>
      </c>
      <c r="H434" s="30" t="s">
        <v>510</v>
      </c>
      <c r="I434" s="31" t="s">
        <v>510</v>
      </c>
      <c r="J434" s="32" t="s">
        <v>510</v>
      </c>
      <c r="K434" s="32" t="s">
        <v>510</v>
      </c>
      <c r="L434" s="32" t="s">
        <v>510</v>
      </c>
      <c r="M434" s="32" t="s">
        <v>510</v>
      </c>
      <c r="N434" s="32" t="s">
        <v>510</v>
      </c>
      <c r="O434" s="32" t="s">
        <v>510</v>
      </c>
    </row>
    <row r="435" spans="1:15" x14ac:dyDescent="0.35">
      <c r="A435" s="30" t="s">
        <v>668</v>
      </c>
      <c r="B435" s="31">
        <v>44778</v>
      </c>
      <c r="C435" s="31">
        <v>44783</v>
      </c>
      <c r="D435" s="31">
        <v>44784</v>
      </c>
      <c r="E435" s="30" t="s">
        <v>102</v>
      </c>
      <c r="F435" s="30" t="s">
        <v>20</v>
      </c>
      <c r="G435" s="30" t="s">
        <v>514</v>
      </c>
      <c r="H435" s="30" t="s">
        <v>28</v>
      </c>
      <c r="I435" s="31" t="s">
        <v>86</v>
      </c>
      <c r="J435" s="32">
        <v>1560</v>
      </c>
      <c r="K435" s="32">
        <v>3851.15</v>
      </c>
      <c r="L435" s="32">
        <v>0</v>
      </c>
      <c r="M435" s="32">
        <v>0</v>
      </c>
      <c r="N435" s="32">
        <v>0</v>
      </c>
      <c r="O435" s="32">
        <v>5411.15</v>
      </c>
    </row>
    <row r="436" spans="1:15" x14ac:dyDescent="0.35">
      <c r="A436" s="30" t="s">
        <v>669</v>
      </c>
      <c r="B436" s="31">
        <v>44778</v>
      </c>
      <c r="C436" s="31">
        <v>44783</v>
      </c>
      <c r="D436" s="31">
        <v>44786</v>
      </c>
      <c r="E436" s="30" t="s">
        <v>273</v>
      </c>
      <c r="F436" s="30" t="s">
        <v>20</v>
      </c>
      <c r="G436" s="30" t="s">
        <v>514</v>
      </c>
      <c r="H436" s="30" t="s">
        <v>28</v>
      </c>
      <c r="I436" s="31" t="s">
        <v>670</v>
      </c>
      <c r="J436" s="32">
        <v>2610</v>
      </c>
      <c r="K436" s="32">
        <v>5834.34</v>
      </c>
      <c r="L436" s="32">
        <v>0</v>
      </c>
      <c r="M436" s="32">
        <v>0</v>
      </c>
      <c r="N436" s="32">
        <v>0</v>
      </c>
      <c r="O436" s="32">
        <v>8444.34</v>
      </c>
    </row>
    <row r="437" spans="1:15" hidden="1" x14ac:dyDescent="0.35">
      <c r="A437" s="30" t="s">
        <v>671</v>
      </c>
      <c r="B437" s="31" t="s">
        <v>510</v>
      </c>
      <c r="C437" s="31" t="s">
        <v>510</v>
      </c>
      <c r="D437" s="31" t="s">
        <v>510</v>
      </c>
      <c r="E437" s="30" t="s">
        <v>510</v>
      </c>
      <c r="F437" s="30" t="s">
        <v>510</v>
      </c>
      <c r="G437" s="30" t="s">
        <v>510</v>
      </c>
      <c r="H437" s="30" t="s">
        <v>510</v>
      </c>
      <c r="I437" s="31" t="s">
        <v>510</v>
      </c>
      <c r="J437" s="32" t="s">
        <v>510</v>
      </c>
      <c r="K437" s="32" t="s">
        <v>510</v>
      </c>
      <c r="L437" s="32" t="s">
        <v>510</v>
      </c>
      <c r="M437" s="32" t="s">
        <v>510</v>
      </c>
      <c r="N437" s="32" t="s">
        <v>510</v>
      </c>
      <c r="O437" s="32" t="s">
        <v>510</v>
      </c>
    </row>
    <row r="438" spans="1:15" hidden="1" x14ac:dyDescent="0.35">
      <c r="A438" s="30" t="s">
        <v>672</v>
      </c>
      <c r="B438" s="31" t="s">
        <v>510</v>
      </c>
      <c r="C438" s="31" t="s">
        <v>510</v>
      </c>
      <c r="D438" s="31" t="s">
        <v>510</v>
      </c>
      <c r="E438" s="30" t="s">
        <v>510</v>
      </c>
      <c r="F438" s="30" t="s">
        <v>510</v>
      </c>
      <c r="G438" s="30" t="s">
        <v>510</v>
      </c>
      <c r="H438" s="30" t="s">
        <v>510</v>
      </c>
      <c r="I438" s="31" t="s">
        <v>510</v>
      </c>
      <c r="J438" s="32" t="s">
        <v>510</v>
      </c>
      <c r="K438" s="32" t="s">
        <v>510</v>
      </c>
      <c r="L438" s="32" t="s">
        <v>510</v>
      </c>
      <c r="M438" s="32" t="s">
        <v>510</v>
      </c>
      <c r="N438" s="32" t="s">
        <v>510</v>
      </c>
      <c r="O438" s="32" t="s">
        <v>510</v>
      </c>
    </row>
    <row r="439" spans="1:15" x14ac:dyDescent="0.35">
      <c r="A439" s="30" t="s">
        <v>673</v>
      </c>
      <c r="B439" s="31">
        <v>44778</v>
      </c>
      <c r="C439" s="31">
        <v>44796</v>
      </c>
      <c r="D439" s="31">
        <v>44797</v>
      </c>
      <c r="E439" s="30" t="s">
        <v>88</v>
      </c>
      <c r="F439" s="30" t="s">
        <v>20</v>
      </c>
      <c r="G439" s="30" t="s">
        <v>514</v>
      </c>
      <c r="H439" s="30" t="s">
        <v>28</v>
      </c>
      <c r="I439" s="31" t="s">
        <v>86</v>
      </c>
      <c r="J439" s="32">
        <v>1170</v>
      </c>
      <c r="K439" s="32">
        <v>1392.01</v>
      </c>
      <c r="L439" s="32">
        <v>0</v>
      </c>
      <c r="M439" s="32">
        <v>0</v>
      </c>
      <c r="N439" s="32">
        <v>0</v>
      </c>
      <c r="O439" s="32">
        <v>2562.0100000000002</v>
      </c>
    </row>
    <row r="440" spans="1:15" hidden="1" x14ac:dyDescent="0.35">
      <c r="A440" s="30" t="s">
        <v>674</v>
      </c>
      <c r="B440" s="31" t="s">
        <v>510</v>
      </c>
      <c r="C440" s="31" t="s">
        <v>510</v>
      </c>
      <c r="D440" s="31" t="s">
        <v>510</v>
      </c>
      <c r="E440" s="30" t="s">
        <v>510</v>
      </c>
      <c r="F440" s="30" t="s">
        <v>510</v>
      </c>
      <c r="G440" s="30" t="s">
        <v>510</v>
      </c>
      <c r="H440" s="30" t="s">
        <v>510</v>
      </c>
      <c r="I440" s="31" t="s">
        <v>510</v>
      </c>
      <c r="J440" s="32" t="s">
        <v>510</v>
      </c>
      <c r="K440" s="32" t="s">
        <v>510</v>
      </c>
      <c r="L440" s="32" t="s">
        <v>510</v>
      </c>
      <c r="M440" s="32" t="s">
        <v>510</v>
      </c>
      <c r="N440" s="32" t="s">
        <v>510</v>
      </c>
      <c r="O440" s="32" t="s">
        <v>510</v>
      </c>
    </row>
    <row r="441" spans="1:15" x14ac:dyDescent="0.35">
      <c r="A441" s="30" t="s">
        <v>675</v>
      </c>
      <c r="B441" s="31">
        <v>44781</v>
      </c>
      <c r="C441" s="31">
        <v>44783</v>
      </c>
      <c r="D441" s="31">
        <v>44784</v>
      </c>
      <c r="E441" s="30" t="s">
        <v>50</v>
      </c>
      <c r="F441" s="30" t="s">
        <v>20</v>
      </c>
      <c r="G441" s="30" t="s">
        <v>514</v>
      </c>
      <c r="H441" s="30" t="s">
        <v>28</v>
      </c>
      <c r="I441" s="31" t="s">
        <v>86</v>
      </c>
      <c r="J441" s="32">
        <v>1700</v>
      </c>
      <c r="K441" s="32">
        <v>1874.22</v>
      </c>
      <c r="L441" s="32">
        <v>0</v>
      </c>
      <c r="M441" s="32">
        <v>0</v>
      </c>
      <c r="N441" s="32">
        <v>0</v>
      </c>
      <c r="O441" s="32">
        <v>3574.22</v>
      </c>
    </row>
    <row r="442" spans="1:15" x14ac:dyDescent="0.35">
      <c r="A442" s="30" t="s">
        <v>676</v>
      </c>
      <c r="B442" s="31">
        <v>44781</v>
      </c>
      <c r="C442" s="31">
        <v>44802</v>
      </c>
      <c r="D442" s="31">
        <v>44803</v>
      </c>
      <c r="E442" s="30" t="s">
        <v>27</v>
      </c>
      <c r="F442" s="30" t="s">
        <v>20</v>
      </c>
      <c r="G442" s="30" t="s">
        <v>514</v>
      </c>
      <c r="H442" s="30" t="s">
        <v>28</v>
      </c>
      <c r="I442" s="31" t="s">
        <v>86</v>
      </c>
      <c r="J442" s="32">
        <v>1560</v>
      </c>
      <c r="K442" s="32">
        <v>2121.96</v>
      </c>
      <c r="L442" s="32">
        <v>0</v>
      </c>
      <c r="M442" s="32">
        <v>0</v>
      </c>
      <c r="N442" s="32">
        <v>0</v>
      </c>
      <c r="O442" s="32">
        <v>3681.96</v>
      </c>
    </row>
    <row r="443" spans="1:15" x14ac:dyDescent="0.35">
      <c r="A443" s="30" t="s">
        <v>677</v>
      </c>
      <c r="B443" s="31">
        <v>44781</v>
      </c>
      <c r="C443" s="31">
        <v>44803</v>
      </c>
      <c r="D443" s="31">
        <v>44804</v>
      </c>
      <c r="E443" s="30" t="s">
        <v>222</v>
      </c>
      <c r="F443" s="30" t="s">
        <v>20</v>
      </c>
      <c r="G443" s="30" t="s">
        <v>514</v>
      </c>
      <c r="H443" s="30" t="s">
        <v>28</v>
      </c>
      <c r="I443" s="31" t="s">
        <v>86</v>
      </c>
      <c r="J443" s="32">
        <v>1170</v>
      </c>
      <c r="K443" s="32">
        <v>1051.43</v>
      </c>
      <c r="L443" s="32">
        <v>0</v>
      </c>
      <c r="M443" s="32">
        <v>0</v>
      </c>
      <c r="N443" s="32">
        <v>0</v>
      </c>
      <c r="O443" s="32">
        <v>2221.6999999999998</v>
      </c>
    </row>
    <row r="444" spans="1:15" hidden="1" x14ac:dyDescent="0.35">
      <c r="A444" s="30" t="s">
        <v>678</v>
      </c>
      <c r="B444" s="31">
        <v>44781</v>
      </c>
      <c r="C444" s="31">
        <v>44803</v>
      </c>
      <c r="D444" s="31">
        <v>44805</v>
      </c>
      <c r="E444" s="30" t="s">
        <v>133</v>
      </c>
      <c r="F444" s="30" t="s">
        <v>20</v>
      </c>
      <c r="G444" s="30" t="s">
        <v>514</v>
      </c>
      <c r="H444" s="30" t="s">
        <v>28</v>
      </c>
      <c r="I444" s="31" t="s">
        <v>86</v>
      </c>
      <c r="J444" s="32">
        <v>1560</v>
      </c>
      <c r="K444" s="32">
        <v>1051.43</v>
      </c>
      <c r="L444" s="32">
        <v>0</v>
      </c>
      <c r="M444" s="32">
        <v>0</v>
      </c>
      <c r="N444" s="32">
        <v>0</v>
      </c>
      <c r="O444" s="32">
        <v>1711.43</v>
      </c>
    </row>
    <row r="445" spans="1:15" x14ac:dyDescent="0.35">
      <c r="A445" s="30" t="s">
        <v>679</v>
      </c>
      <c r="B445" s="31">
        <v>44781</v>
      </c>
      <c r="C445" s="31">
        <v>44804</v>
      </c>
      <c r="D445" s="31">
        <v>44804</v>
      </c>
      <c r="E445" s="30" t="s">
        <v>680</v>
      </c>
      <c r="F445" s="30" t="s">
        <v>20</v>
      </c>
      <c r="G445" s="30" t="s">
        <v>514</v>
      </c>
      <c r="H445" s="30" t="s">
        <v>28</v>
      </c>
      <c r="I445" s="31" t="s">
        <v>86</v>
      </c>
      <c r="J445" s="32">
        <v>780</v>
      </c>
      <c r="K445" s="32">
        <v>1621.88</v>
      </c>
      <c r="L445" s="32">
        <v>0</v>
      </c>
      <c r="M445" s="32">
        <v>0</v>
      </c>
      <c r="N445" s="32">
        <v>0</v>
      </c>
      <c r="O445" s="32">
        <v>2401.88</v>
      </c>
    </row>
    <row r="446" spans="1:15" x14ac:dyDescent="0.35">
      <c r="A446" s="30" t="s">
        <v>681</v>
      </c>
      <c r="B446" s="31">
        <v>44781</v>
      </c>
      <c r="C446" s="31">
        <v>44803</v>
      </c>
      <c r="D446" s="31">
        <v>44804</v>
      </c>
      <c r="E446" s="30" t="s">
        <v>128</v>
      </c>
      <c r="F446" s="30" t="s">
        <v>20</v>
      </c>
      <c r="G446" s="30" t="s">
        <v>514</v>
      </c>
      <c r="H446" s="30" t="s">
        <v>28</v>
      </c>
      <c r="I446" s="31" t="s">
        <v>86</v>
      </c>
      <c r="J446" s="32">
        <v>1170</v>
      </c>
      <c r="K446" s="32">
        <v>1051.43</v>
      </c>
      <c r="L446" s="32">
        <v>0</v>
      </c>
      <c r="M446" s="32">
        <v>0</v>
      </c>
      <c r="N446" s="32">
        <v>0</v>
      </c>
      <c r="O446" s="32">
        <v>2221.4299999999998</v>
      </c>
    </row>
    <row r="447" spans="1:15" x14ac:dyDescent="0.35">
      <c r="A447" s="30" t="s">
        <v>682</v>
      </c>
      <c r="B447" s="31">
        <v>44781</v>
      </c>
      <c r="C447" s="31">
        <v>44803</v>
      </c>
      <c r="D447" s="31">
        <v>44804</v>
      </c>
      <c r="E447" s="30" t="s">
        <v>683</v>
      </c>
      <c r="F447" s="30" t="s">
        <v>20</v>
      </c>
      <c r="G447" s="30" t="s">
        <v>514</v>
      </c>
      <c r="H447" s="30" t="s">
        <v>28</v>
      </c>
      <c r="I447" s="31" t="s">
        <v>86</v>
      </c>
      <c r="J447" s="32">
        <v>1170</v>
      </c>
      <c r="K447" s="32">
        <v>1051.43</v>
      </c>
      <c r="L447" s="32">
        <v>0</v>
      </c>
      <c r="M447" s="32">
        <v>0</v>
      </c>
      <c r="N447" s="32">
        <v>0</v>
      </c>
      <c r="O447" s="32">
        <v>2221.4299999999998</v>
      </c>
    </row>
    <row r="448" spans="1:15" x14ac:dyDescent="0.35">
      <c r="A448" s="30" t="s">
        <v>684</v>
      </c>
      <c r="B448" s="31">
        <v>44781</v>
      </c>
      <c r="C448" s="31">
        <v>44803</v>
      </c>
      <c r="D448" s="31">
        <v>44804</v>
      </c>
      <c r="E448" s="30" t="s">
        <v>685</v>
      </c>
      <c r="F448" s="30" t="s">
        <v>20</v>
      </c>
      <c r="G448" s="30" t="s">
        <v>514</v>
      </c>
      <c r="H448" s="30" t="s">
        <v>28</v>
      </c>
      <c r="I448" s="31" t="s">
        <v>86</v>
      </c>
      <c r="J448" s="32">
        <v>1170</v>
      </c>
      <c r="K448" s="32">
        <v>1051.43</v>
      </c>
      <c r="L448" s="32">
        <v>0</v>
      </c>
      <c r="M448" s="32">
        <v>0</v>
      </c>
      <c r="N448" s="32">
        <v>0</v>
      </c>
      <c r="O448" s="32">
        <v>2221.4299999999998</v>
      </c>
    </row>
    <row r="449" spans="1:15" x14ac:dyDescent="0.35">
      <c r="A449" s="30" t="s">
        <v>686</v>
      </c>
      <c r="B449" s="31">
        <v>44781</v>
      </c>
      <c r="C449" s="31">
        <v>44803</v>
      </c>
      <c r="D449" s="31">
        <v>44804</v>
      </c>
      <c r="E449" s="30" t="s">
        <v>25</v>
      </c>
      <c r="F449" s="30" t="s">
        <v>20</v>
      </c>
      <c r="G449" s="30" t="s">
        <v>514</v>
      </c>
      <c r="H449" s="30" t="s">
        <v>28</v>
      </c>
      <c r="I449" s="31" t="s">
        <v>86</v>
      </c>
      <c r="J449" s="32">
        <v>1170</v>
      </c>
      <c r="K449" s="32">
        <v>1051.43</v>
      </c>
      <c r="L449" s="32">
        <v>0</v>
      </c>
      <c r="M449" s="32">
        <v>0</v>
      </c>
      <c r="N449" s="32">
        <v>0</v>
      </c>
      <c r="O449" s="32">
        <v>2221.4299999999998</v>
      </c>
    </row>
    <row r="450" spans="1:15" x14ac:dyDescent="0.35">
      <c r="A450" s="30" t="s">
        <v>687</v>
      </c>
      <c r="B450" s="31">
        <v>44781</v>
      </c>
      <c r="C450" s="31">
        <v>44803</v>
      </c>
      <c r="D450" s="31">
        <v>44804</v>
      </c>
      <c r="E450" s="30" t="s">
        <v>285</v>
      </c>
      <c r="F450" s="30" t="s">
        <v>20</v>
      </c>
      <c r="G450" s="30" t="s">
        <v>539</v>
      </c>
      <c r="H450" s="30" t="s">
        <v>28</v>
      </c>
      <c r="I450" s="31" t="s">
        <v>86</v>
      </c>
      <c r="J450" s="32">
        <v>1170</v>
      </c>
      <c r="K450" s="32">
        <v>1051.43</v>
      </c>
      <c r="L450" s="32">
        <v>0</v>
      </c>
      <c r="M450" s="32">
        <v>0</v>
      </c>
      <c r="N450" s="32">
        <v>0</v>
      </c>
      <c r="O450" s="32">
        <v>2221.4299999999998</v>
      </c>
    </row>
    <row r="451" spans="1:15" x14ac:dyDescent="0.35">
      <c r="A451" s="30" t="s">
        <v>688</v>
      </c>
      <c r="B451" s="31">
        <v>44781</v>
      </c>
      <c r="C451" s="31">
        <v>44789</v>
      </c>
      <c r="D451" s="31">
        <v>44789</v>
      </c>
      <c r="E451" s="30" t="s">
        <v>55</v>
      </c>
      <c r="F451" s="30" t="s">
        <v>20</v>
      </c>
      <c r="G451" s="30" t="s">
        <v>514</v>
      </c>
      <c r="H451" s="30" t="s">
        <v>28</v>
      </c>
      <c r="I451" s="31" t="s">
        <v>86</v>
      </c>
      <c r="J451" s="32">
        <v>780</v>
      </c>
      <c r="K451" s="32">
        <v>1018.74</v>
      </c>
      <c r="L451" s="32">
        <v>0</v>
      </c>
      <c r="M451" s="32">
        <v>0</v>
      </c>
      <c r="N451" s="32">
        <v>0</v>
      </c>
      <c r="O451" s="32">
        <v>1798.74</v>
      </c>
    </row>
    <row r="452" spans="1:15" x14ac:dyDescent="0.35">
      <c r="A452" s="30" t="s">
        <v>689</v>
      </c>
      <c r="B452" s="31">
        <v>44781</v>
      </c>
      <c r="C452" s="31">
        <v>44789</v>
      </c>
      <c r="D452" s="31">
        <v>44789</v>
      </c>
      <c r="E452" s="30" t="s">
        <v>125</v>
      </c>
      <c r="F452" s="30" t="s">
        <v>20</v>
      </c>
      <c r="G452" s="30" t="s">
        <v>514</v>
      </c>
      <c r="H452" s="30" t="s">
        <v>28</v>
      </c>
      <c r="I452" s="31" t="s">
        <v>86</v>
      </c>
      <c r="J452" s="32">
        <v>780</v>
      </c>
      <c r="K452" s="32">
        <v>3102.94</v>
      </c>
      <c r="L452" s="32">
        <v>0</v>
      </c>
      <c r="M452" s="32">
        <v>0</v>
      </c>
      <c r="N452" s="32">
        <v>0</v>
      </c>
      <c r="O452" s="32">
        <v>3882.94</v>
      </c>
    </row>
    <row r="453" spans="1:15" hidden="1" x14ac:dyDescent="0.35">
      <c r="A453" s="30" t="s">
        <v>690</v>
      </c>
      <c r="B453" s="31" t="s">
        <v>510</v>
      </c>
      <c r="C453" s="31" t="s">
        <v>510</v>
      </c>
      <c r="D453" s="31" t="s">
        <v>510</v>
      </c>
      <c r="E453" s="30" t="s">
        <v>510</v>
      </c>
      <c r="F453" s="30" t="s">
        <v>510</v>
      </c>
      <c r="G453" s="30" t="s">
        <v>510</v>
      </c>
      <c r="H453" s="30" t="s">
        <v>510</v>
      </c>
      <c r="I453" s="31" t="s">
        <v>510</v>
      </c>
      <c r="J453" s="32" t="s">
        <v>510</v>
      </c>
      <c r="K453" s="32" t="s">
        <v>510</v>
      </c>
      <c r="L453" s="32" t="s">
        <v>510</v>
      </c>
      <c r="M453" s="32" t="s">
        <v>510</v>
      </c>
      <c r="N453" s="32" t="s">
        <v>510</v>
      </c>
      <c r="O453" s="32" t="s">
        <v>510</v>
      </c>
    </row>
    <row r="454" spans="1:15" x14ac:dyDescent="0.35">
      <c r="A454" s="30" t="s">
        <v>691</v>
      </c>
      <c r="B454" s="31">
        <v>44781</v>
      </c>
      <c r="C454" s="31">
        <v>44789</v>
      </c>
      <c r="D454" s="31">
        <v>44789</v>
      </c>
      <c r="E454" s="30" t="s">
        <v>50</v>
      </c>
      <c r="F454" s="30" t="s">
        <v>20</v>
      </c>
      <c r="G454" s="30" t="s">
        <v>692</v>
      </c>
      <c r="H454" s="30" t="s">
        <v>28</v>
      </c>
      <c r="I454" s="31" t="s">
        <v>86</v>
      </c>
      <c r="J454" s="32">
        <v>850</v>
      </c>
      <c r="K454" s="32">
        <v>3102.94</v>
      </c>
      <c r="L454" s="32">
        <v>0</v>
      </c>
      <c r="M454" s="32">
        <v>0</v>
      </c>
      <c r="N454" s="32">
        <v>0</v>
      </c>
      <c r="O454" s="32">
        <v>3952.94</v>
      </c>
    </row>
    <row r="455" spans="1:15" x14ac:dyDescent="0.35">
      <c r="A455" s="30" t="s">
        <v>693</v>
      </c>
      <c r="B455" s="31">
        <v>44781</v>
      </c>
      <c r="C455" s="31">
        <v>44787</v>
      </c>
      <c r="D455" s="31">
        <v>44789</v>
      </c>
      <c r="E455" s="30" t="s">
        <v>106</v>
      </c>
      <c r="F455" s="30" t="s">
        <v>20</v>
      </c>
      <c r="G455" s="30" t="s">
        <v>514</v>
      </c>
      <c r="H455" s="30" t="s">
        <v>28</v>
      </c>
      <c r="I455" s="31" t="s">
        <v>86</v>
      </c>
      <c r="J455" s="32">
        <v>1400</v>
      </c>
      <c r="K455" s="32">
        <v>4756.38</v>
      </c>
      <c r="L455" s="32">
        <v>0</v>
      </c>
      <c r="M455" s="32">
        <v>0</v>
      </c>
      <c r="N455" s="32">
        <v>0</v>
      </c>
      <c r="O455" s="32">
        <v>6156.38</v>
      </c>
    </row>
    <row r="456" spans="1:15" hidden="1" x14ac:dyDescent="0.35">
      <c r="A456" s="30" t="s">
        <v>694</v>
      </c>
      <c r="B456" s="31">
        <v>44782</v>
      </c>
      <c r="C456" s="31">
        <v>44814</v>
      </c>
      <c r="D456" s="31">
        <v>44829</v>
      </c>
      <c r="E456" s="30" t="s">
        <v>499</v>
      </c>
      <c r="F456" s="30" t="s">
        <v>20</v>
      </c>
      <c r="G456" s="30" t="s">
        <v>42</v>
      </c>
      <c r="H456" s="30" t="s">
        <v>28</v>
      </c>
      <c r="I456" s="31" t="s">
        <v>695</v>
      </c>
      <c r="J456" s="32">
        <v>17259</v>
      </c>
      <c r="K456" s="32">
        <v>12177.9</v>
      </c>
      <c r="L456" s="33"/>
      <c r="M456" s="32">
        <v>0</v>
      </c>
      <c r="N456" s="32">
        <v>592.32000000000005</v>
      </c>
      <c r="O456" s="32"/>
    </row>
    <row r="457" spans="1:15" hidden="1" x14ac:dyDescent="0.35">
      <c r="A457" s="30" t="s">
        <v>696</v>
      </c>
      <c r="B457" s="31">
        <v>44782</v>
      </c>
      <c r="C457" s="31">
        <v>44803</v>
      </c>
      <c r="D457" s="31">
        <v>44805</v>
      </c>
      <c r="E457" s="30" t="s">
        <v>368</v>
      </c>
      <c r="F457" s="30" t="s">
        <v>62</v>
      </c>
      <c r="G457" s="30" t="s">
        <v>514</v>
      </c>
      <c r="H457" s="30" t="s">
        <v>28</v>
      </c>
      <c r="I457" s="31" t="s">
        <v>86</v>
      </c>
      <c r="J457" s="32">
        <v>1560</v>
      </c>
      <c r="K457" s="32">
        <v>1014.42</v>
      </c>
      <c r="L457" s="32">
        <v>0</v>
      </c>
      <c r="M457" s="32">
        <v>0</v>
      </c>
      <c r="N457" s="32">
        <v>0</v>
      </c>
      <c r="O457" s="32">
        <v>2574.42</v>
      </c>
    </row>
    <row r="458" spans="1:15" x14ac:dyDescent="0.35">
      <c r="A458" s="30" t="s">
        <v>697</v>
      </c>
      <c r="B458" s="31">
        <v>44782</v>
      </c>
      <c r="C458" s="31">
        <v>44796</v>
      </c>
      <c r="D458" s="31">
        <v>44798</v>
      </c>
      <c r="E458" s="30" t="s">
        <v>340</v>
      </c>
      <c r="F458" s="30" t="s">
        <v>62</v>
      </c>
      <c r="G458" s="30" t="s">
        <v>514</v>
      </c>
      <c r="H458" s="30" t="s">
        <v>28</v>
      </c>
      <c r="I458" s="31" t="s">
        <v>86</v>
      </c>
      <c r="J458" s="32">
        <v>1950</v>
      </c>
      <c r="K458" s="32">
        <v>2612.16</v>
      </c>
      <c r="L458" s="32">
        <v>0</v>
      </c>
      <c r="M458" s="32">
        <v>0</v>
      </c>
      <c r="N458" s="32">
        <v>0</v>
      </c>
      <c r="O458" s="32">
        <v>3562.16</v>
      </c>
    </row>
    <row r="459" spans="1:15" x14ac:dyDescent="0.35">
      <c r="A459" s="30" t="s">
        <v>698</v>
      </c>
      <c r="B459" s="31">
        <v>44782</v>
      </c>
      <c r="C459" s="31">
        <v>44791</v>
      </c>
      <c r="D459" s="31">
        <v>44792</v>
      </c>
      <c r="E459" s="30" t="s">
        <v>102</v>
      </c>
      <c r="F459" s="30" t="s">
        <v>20</v>
      </c>
      <c r="G459" s="30" t="s">
        <v>514</v>
      </c>
      <c r="H459" s="30" t="s">
        <v>28</v>
      </c>
      <c r="I459" s="31" t="s">
        <v>699</v>
      </c>
      <c r="J459" s="32">
        <v>1400</v>
      </c>
      <c r="K459" s="32">
        <v>1553.95</v>
      </c>
      <c r="L459" s="32">
        <v>0</v>
      </c>
      <c r="M459" s="32">
        <v>0</v>
      </c>
      <c r="N459" s="32">
        <v>0</v>
      </c>
      <c r="O459" s="32">
        <v>2953.95</v>
      </c>
    </row>
    <row r="460" spans="1:15" x14ac:dyDescent="0.35">
      <c r="A460" s="30" t="s">
        <v>700</v>
      </c>
      <c r="B460" s="31">
        <v>44782</v>
      </c>
      <c r="C460" s="31">
        <v>44789</v>
      </c>
      <c r="D460" s="31">
        <v>44789</v>
      </c>
      <c r="E460" s="30" t="s">
        <v>27</v>
      </c>
      <c r="F460" s="30" t="s">
        <v>20</v>
      </c>
      <c r="G460" s="30" t="s">
        <v>514</v>
      </c>
      <c r="H460" s="30" t="s">
        <v>28</v>
      </c>
      <c r="I460" s="31" t="s">
        <v>86</v>
      </c>
      <c r="J460" s="32">
        <v>780</v>
      </c>
      <c r="K460" s="32">
        <v>3754.04</v>
      </c>
      <c r="L460" s="32">
        <v>0</v>
      </c>
      <c r="M460" s="32">
        <v>0</v>
      </c>
      <c r="N460" s="32">
        <v>0</v>
      </c>
      <c r="O460" s="32">
        <v>4534.04</v>
      </c>
    </row>
    <row r="461" spans="1:15" hidden="1" x14ac:dyDescent="0.35">
      <c r="A461" s="30" t="s">
        <v>701</v>
      </c>
      <c r="B461" s="31" t="s">
        <v>17</v>
      </c>
      <c r="C461" s="31" t="s">
        <v>17</v>
      </c>
      <c r="D461" s="31" t="s">
        <v>17</v>
      </c>
      <c r="E461" s="30" t="s">
        <v>17</v>
      </c>
      <c r="F461" s="30" t="s">
        <v>17</v>
      </c>
      <c r="G461" s="30" t="s">
        <v>17</v>
      </c>
      <c r="H461" s="30" t="s">
        <v>17</v>
      </c>
      <c r="I461" s="31" t="s">
        <v>17</v>
      </c>
      <c r="J461" s="32" t="s">
        <v>17</v>
      </c>
      <c r="K461" s="32" t="s">
        <v>17</v>
      </c>
      <c r="L461" s="32" t="s">
        <v>17</v>
      </c>
      <c r="M461" s="32" t="s">
        <v>17</v>
      </c>
      <c r="N461" s="32" t="s">
        <v>17</v>
      </c>
      <c r="O461" s="32" t="s">
        <v>17</v>
      </c>
    </row>
    <row r="462" spans="1:15" x14ac:dyDescent="0.35">
      <c r="A462" s="30" t="s">
        <v>702</v>
      </c>
      <c r="B462" s="31">
        <v>44783</v>
      </c>
      <c r="C462" s="31">
        <v>44787</v>
      </c>
      <c r="D462" s="31">
        <v>44789</v>
      </c>
      <c r="E462" s="30" t="s">
        <v>46</v>
      </c>
      <c r="F462" s="30" t="s">
        <v>20</v>
      </c>
      <c r="G462" s="30" t="s">
        <v>514</v>
      </c>
      <c r="H462" s="30" t="s">
        <v>28</v>
      </c>
      <c r="I462" s="31" t="s">
        <v>86</v>
      </c>
      <c r="J462" s="32">
        <v>1950</v>
      </c>
      <c r="K462" s="32">
        <v>6142.86</v>
      </c>
      <c r="L462" s="32">
        <v>0</v>
      </c>
      <c r="M462" s="32">
        <v>0</v>
      </c>
      <c r="N462" s="32">
        <v>0</v>
      </c>
      <c r="O462" s="32">
        <v>4449.82</v>
      </c>
    </row>
    <row r="463" spans="1:15" x14ac:dyDescent="0.35">
      <c r="A463" s="30" t="s">
        <v>703</v>
      </c>
      <c r="B463" s="31">
        <v>44783</v>
      </c>
      <c r="C463" s="31">
        <v>44803</v>
      </c>
      <c r="D463" s="31">
        <v>44804</v>
      </c>
      <c r="E463" s="30" t="s">
        <v>102</v>
      </c>
      <c r="F463" s="30" t="s">
        <v>20</v>
      </c>
      <c r="G463" s="30" t="s">
        <v>514</v>
      </c>
      <c r="H463" s="30" t="s">
        <v>28</v>
      </c>
      <c r="I463" s="31" t="s">
        <v>86</v>
      </c>
      <c r="J463" s="32">
        <v>1170</v>
      </c>
      <c r="K463" s="32">
        <v>1247.69</v>
      </c>
      <c r="L463" s="32">
        <v>0</v>
      </c>
      <c r="M463" s="32">
        <v>0</v>
      </c>
      <c r="N463" s="32">
        <v>0</v>
      </c>
      <c r="O463" s="32">
        <v>2417.69</v>
      </c>
    </row>
    <row r="464" spans="1:15" x14ac:dyDescent="0.35">
      <c r="A464" s="30" t="s">
        <v>704</v>
      </c>
      <c r="B464" s="31">
        <v>44784</v>
      </c>
      <c r="C464" s="31">
        <v>44795</v>
      </c>
      <c r="D464" s="31">
        <v>44796</v>
      </c>
      <c r="E464" s="30" t="s">
        <v>46</v>
      </c>
      <c r="F464" s="30" t="s">
        <v>20</v>
      </c>
      <c r="G464" s="30" t="s">
        <v>514</v>
      </c>
      <c r="H464" s="30" t="s">
        <v>28</v>
      </c>
      <c r="I464" s="31" t="s">
        <v>445</v>
      </c>
      <c r="J464" s="32">
        <v>1560</v>
      </c>
      <c r="K464" s="32">
        <v>4788.3500000000004</v>
      </c>
      <c r="L464" s="32">
        <v>0</v>
      </c>
      <c r="M464" s="32">
        <v>0</v>
      </c>
      <c r="N464" s="32">
        <v>0</v>
      </c>
      <c r="O464" s="32">
        <v>6348.35</v>
      </c>
    </row>
    <row r="465" spans="1:15" x14ac:dyDescent="0.35">
      <c r="A465" s="30" t="s">
        <v>705</v>
      </c>
      <c r="B465" s="31">
        <v>44784</v>
      </c>
      <c r="C465" s="31">
        <v>44803</v>
      </c>
      <c r="D465" s="31">
        <v>44804</v>
      </c>
      <c r="E465" s="30" t="s">
        <v>162</v>
      </c>
      <c r="F465" s="30" t="s">
        <v>20</v>
      </c>
      <c r="G465" s="30" t="s">
        <v>514</v>
      </c>
      <c r="H465" s="30" t="s">
        <v>28</v>
      </c>
      <c r="I465" s="31" t="s">
        <v>86</v>
      </c>
      <c r="J465" s="32">
        <v>1170</v>
      </c>
      <c r="K465" s="32">
        <v>1614.65</v>
      </c>
      <c r="L465" s="32">
        <v>0</v>
      </c>
      <c r="M465" s="32">
        <v>0</v>
      </c>
      <c r="N465" s="32">
        <v>0</v>
      </c>
      <c r="O465" s="32">
        <v>2784.65</v>
      </c>
    </row>
    <row r="466" spans="1:15" x14ac:dyDescent="0.35">
      <c r="A466" s="30" t="s">
        <v>706</v>
      </c>
      <c r="B466" s="31">
        <v>44784</v>
      </c>
      <c r="C466" s="31">
        <v>44798</v>
      </c>
      <c r="D466" s="31">
        <v>44799</v>
      </c>
      <c r="E466" s="30" t="s">
        <v>102</v>
      </c>
      <c r="F466" s="30" t="s">
        <v>20</v>
      </c>
      <c r="G466" s="30" t="s">
        <v>514</v>
      </c>
      <c r="H466" s="30" t="s">
        <v>28</v>
      </c>
      <c r="I466" s="31" t="s">
        <v>98</v>
      </c>
      <c r="J466" s="32">
        <v>1050</v>
      </c>
      <c r="K466" s="32">
        <v>3530.62</v>
      </c>
      <c r="L466" s="32">
        <v>0</v>
      </c>
      <c r="M466" s="32">
        <v>0</v>
      </c>
      <c r="N466" s="32">
        <v>0</v>
      </c>
      <c r="O466" s="32">
        <v>4580.62</v>
      </c>
    </row>
    <row r="467" spans="1:15" x14ac:dyDescent="0.35">
      <c r="A467" s="30" t="s">
        <v>707</v>
      </c>
      <c r="B467" s="31">
        <v>44784</v>
      </c>
      <c r="C467" s="31">
        <v>44798</v>
      </c>
      <c r="D467" s="31">
        <v>44799</v>
      </c>
      <c r="E467" s="30" t="s">
        <v>273</v>
      </c>
      <c r="F467" s="30" t="s">
        <v>20</v>
      </c>
      <c r="G467" s="30" t="s">
        <v>514</v>
      </c>
      <c r="H467" s="30" t="s">
        <v>28</v>
      </c>
      <c r="I467" s="31" t="s">
        <v>98</v>
      </c>
      <c r="J467" s="32">
        <v>1050</v>
      </c>
      <c r="K467" s="32">
        <v>3530.62</v>
      </c>
      <c r="L467" s="32">
        <v>0</v>
      </c>
      <c r="M467" s="32">
        <v>0</v>
      </c>
      <c r="N467" s="32">
        <v>0</v>
      </c>
      <c r="O467" s="32">
        <v>4580.62</v>
      </c>
    </row>
    <row r="468" spans="1:15" x14ac:dyDescent="0.35">
      <c r="A468" s="30" t="s">
        <v>708</v>
      </c>
      <c r="B468" s="31">
        <v>44785</v>
      </c>
      <c r="C468" s="31">
        <v>44796</v>
      </c>
      <c r="D468" s="31">
        <v>44798</v>
      </c>
      <c r="E468" s="30" t="s">
        <v>130</v>
      </c>
      <c r="F468" s="30" t="s">
        <v>20</v>
      </c>
      <c r="G468" s="30" t="s">
        <v>514</v>
      </c>
      <c r="H468" s="30" t="s">
        <v>28</v>
      </c>
      <c r="I468" s="31" t="s">
        <v>427</v>
      </c>
      <c r="J468" s="32">
        <v>2100</v>
      </c>
      <c r="K468" s="32">
        <v>1536.71</v>
      </c>
      <c r="L468" s="32">
        <v>0</v>
      </c>
      <c r="M468" s="32">
        <v>0</v>
      </c>
      <c r="N468" s="32">
        <v>0</v>
      </c>
      <c r="O468" s="32">
        <v>3636.71</v>
      </c>
    </row>
    <row r="469" spans="1:15" x14ac:dyDescent="0.35">
      <c r="A469" s="30" t="s">
        <v>709</v>
      </c>
      <c r="B469" s="31">
        <v>44785</v>
      </c>
      <c r="C469" s="31">
        <v>44803</v>
      </c>
      <c r="D469" s="31">
        <v>44804</v>
      </c>
      <c r="E469" s="30" t="s">
        <v>710</v>
      </c>
      <c r="F469" s="30" t="s">
        <v>62</v>
      </c>
      <c r="G469" s="30" t="s">
        <v>514</v>
      </c>
      <c r="H469" s="30" t="s">
        <v>28</v>
      </c>
      <c r="I469" s="31" t="s">
        <v>86</v>
      </c>
      <c r="J469" s="32">
        <v>1170</v>
      </c>
      <c r="K469" s="32">
        <v>1614.65</v>
      </c>
      <c r="L469" s="32">
        <v>0</v>
      </c>
      <c r="M469" s="32">
        <v>0</v>
      </c>
      <c r="N469" s="32">
        <v>0</v>
      </c>
      <c r="O469" s="32">
        <v>2784.65</v>
      </c>
    </row>
    <row r="470" spans="1:15" x14ac:dyDescent="0.35">
      <c r="A470" s="30" t="s">
        <v>711</v>
      </c>
      <c r="B470" s="31">
        <v>44785</v>
      </c>
      <c r="C470" s="31">
        <v>44796</v>
      </c>
      <c r="D470" s="31">
        <v>44798</v>
      </c>
      <c r="E470" s="30" t="s">
        <v>133</v>
      </c>
      <c r="F470" s="30" t="s">
        <v>20</v>
      </c>
      <c r="G470" s="30" t="s">
        <v>514</v>
      </c>
      <c r="H470" s="30" t="s">
        <v>28</v>
      </c>
      <c r="I470" s="31" t="s">
        <v>427</v>
      </c>
      <c r="J470" s="32">
        <v>2100</v>
      </c>
      <c r="K470" s="32">
        <v>1536.71</v>
      </c>
      <c r="L470" s="32">
        <v>0</v>
      </c>
      <c r="M470" s="32">
        <v>0</v>
      </c>
      <c r="N470" s="32">
        <v>0</v>
      </c>
      <c r="O470" s="32">
        <v>3636.71</v>
      </c>
    </row>
    <row r="471" spans="1:15" x14ac:dyDescent="0.35">
      <c r="A471" s="30" t="s">
        <v>712</v>
      </c>
      <c r="B471" s="31">
        <v>44785</v>
      </c>
      <c r="C471" s="31">
        <v>44803</v>
      </c>
      <c r="D471" s="31">
        <v>44804</v>
      </c>
      <c r="E471" s="30" t="s">
        <v>713</v>
      </c>
      <c r="F471" s="30" t="s">
        <v>62</v>
      </c>
      <c r="G471" s="30" t="s">
        <v>514</v>
      </c>
      <c r="H471" s="30" t="s">
        <v>240</v>
      </c>
      <c r="I471" s="31" t="s">
        <v>86</v>
      </c>
      <c r="J471" s="32">
        <v>1170</v>
      </c>
      <c r="K471" s="32">
        <v>1863.62</v>
      </c>
      <c r="L471" s="32">
        <v>0</v>
      </c>
      <c r="M471" s="32">
        <v>0</v>
      </c>
      <c r="N471" s="32">
        <v>0</v>
      </c>
      <c r="O471" s="32">
        <v>3033.62</v>
      </c>
    </row>
    <row r="472" spans="1:15" x14ac:dyDescent="0.35">
      <c r="A472" s="30" t="s">
        <v>714</v>
      </c>
      <c r="B472" s="31">
        <v>44785</v>
      </c>
      <c r="C472" s="31">
        <v>44796</v>
      </c>
      <c r="D472" s="31">
        <v>44798</v>
      </c>
      <c r="E472" s="30" t="s">
        <v>25</v>
      </c>
      <c r="F472" s="30" t="s">
        <v>20</v>
      </c>
      <c r="G472" s="30" t="s">
        <v>514</v>
      </c>
      <c r="H472" s="30" t="s">
        <v>28</v>
      </c>
      <c r="I472" s="31" t="s">
        <v>427</v>
      </c>
      <c r="J472" s="32">
        <v>2100</v>
      </c>
      <c r="K472" s="32">
        <v>1536.71</v>
      </c>
      <c r="L472" s="32">
        <v>0</v>
      </c>
      <c r="M472" s="32">
        <v>0</v>
      </c>
      <c r="N472" s="32">
        <v>0</v>
      </c>
      <c r="O472" s="32">
        <v>3636.71</v>
      </c>
    </row>
    <row r="473" spans="1:15" hidden="1" x14ac:dyDescent="0.35">
      <c r="A473" s="30" t="s">
        <v>715</v>
      </c>
      <c r="B473" s="31">
        <v>44785</v>
      </c>
      <c r="C473" s="31">
        <v>44805</v>
      </c>
      <c r="D473" s="31">
        <v>44805</v>
      </c>
      <c r="E473" s="30" t="s">
        <v>716</v>
      </c>
      <c r="F473" s="30" t="s">
        <v>62</v>
      </c>
      <c r="G473" s="30" t="s">
        <v>514</v>
      </c>
      <c r="H473" s="30" t="s">
        <v>86</v>
      </c>
      <c r="I473" s="31" t="s">
        <v>717</v>
      </c>
      <c r="J473" s="32">
        <v>1170</v>
      </c>
      <c r="K473" s="32">
        <v>534.64</v>
      </c>
      <c r="L473" s="32">
        <v>0</v>
      </c>
      <c r="M473" s="32">
        <v>0</v>
      </c>
      <c r="N473" s="32">
        <v>0</v>
      </c>
      <c r="O473" s="32">
        <v>1704.64</v>
      </c>
    </row>
    <row r="474" spans="1:15" x14ac:dyDescent="0.35">
      <c r="A474" s="30" t="s">
        <v>718</v>
      </c>
      <c r="B474" s="31">
        <v>44785</v>
      </c>
      <c r="C474" s="31">
        <v>44797</v>
      </c>
      <c r="D474" s="31">
        <v>44798</v>
      </c>
      <c r="E474" s="30" t="s">
        <v>719</v>
      </c>
      <c r="F474" s="30" t="s">
        <v>20</v>
      </c>
      <c r="G474" s="30" t="s">
        <v>514</v>
      </c>
      <c r="H474" s="30" t="s">
        <v>28</v>
      </c>
      <c r="I474" s="31" t="s">
        <v>427</v>
      </c>
      <c r="J474" s="32">
        <v>1400</v>
      </c>
      <c r="K474" s="32">
        <v>1536.71</v>
      </c>
      <c r="L474" s="32">
        <v>0</v>
      </c>
      <c r="M474" s="32">
        <v>0</v>
      </c>
      <c r="N474" s="32">
        <v>0</v>
      </c>
      <c r="O474" s="32">
        <v>2936.71</v>
      </c>
    </row>
    <row r="475" spans="1:15" x14ac:dyDescent="0.35">
      <c r="A475" s="30" t="s">
        <v>720</v>
      </c>
      <c r="B475" s="31">
        <v>44785</v>
      </c>
      <c r="C475" s="31">
        <v>44804</v>
      </c>
      <c r="D475" s="31">
        <v>44804</v>
      </c>
      <c r="E475" s="30" t="s">
        <v>721</v>
      </c>
      <c r="F475" s="30" t="s">
        <v>62</v>
      </c>
      <c r="G475" s="30" t="s">
        <v>514</v>
      </c>
      <c r="H475" s="30" t="s">
        <v>28</v>
      </c>
      <c r="I475" s="31" t="s">
        <v>86</v>
      </c>
      <c r="J475" s="32">
        <v>780</v>
      </c>
      <c r="K475" s="32">
        <v>1497.77</v>
      </c>
      <c r="L475" s="32">
        <v>0</v>
      </c>
      <c r="M475" s="32">
        <v>0</v>
      </c>
      <c r="N475" s="32">
        <v>0</v>
      </c>
      <c r="O475" s="32">
        <v>2277.77</v>
      </c>
    </row>
    <row r="476" spans="1:15" x14ac:dyDescent="0.35">
      <c r="A476" s="30" t="s">
        <v>722</v>
      </c>
      <c r="B476" s="31">
        <v>44785</v>
      </c>
      <c r="C476" s="31">
        <v>44792</v>
      </c>
      <c r="D476" s="31">
        <v>44791</v>
      </c>
      <c r="E476" s="30" t="s">
        <v>50</v>
      </c>
      <c r="F476" s="30" t="s">
        <v>20</v>
      </c>
      <c r="G476" s="30" t="s">
        <v>514</v>
      </c>
      <c r="H476" s="30" t="s">
        <v>28</v>
      </c>
      <c r="I476" s="31" t="s">
        <v>86</v>
      </c>
      <c r="J476" s="32">
        <v>850</v>
      </c>
      <c r="K476" s="32">
        <v>4157.46</v>
      </c>
      <c r="L476" s="32">
        <v>0</v>
      </c>
      <c r="M476" s="32">
        <v>0</v>
      </c>
      <c r="N476" s="32">
        <v>0</v>
      </c>
      <c r="O476" s="32">
        <v>5007.46</v>
      </c>
    </row>
    <row r="477" spans="1:15" hidden="1" x14ac:dyDescent="0.35">
      <c r="A477" s="30" t="s">
        <v>723</v>
      </c>
      <c r="B477" s="31" t="s">
        <v>17</v>
      </c>
      <c r="C477" s="31" t="s">
        <v>17</v>
      </c>
      <c r="D477" s="31" t="s">
        <v>17</v>
      </c>
      <c r="E477" s="30" t="s">
        <v>17</v>
      </c>
      <c r="F477" s="30" t="s">
        <v>17</v>
      </c>
      <c r="G477" s="30" t="s">
        <v>17</v>
      </c>
      <c r="H477" s="30" t="s">
        <v>17</v>
      </c>
      <c r="I477" s="31" t="s">
        <v>17</v>
      </c>
      <c r="J477" s="32" t="s">
        <v>17</v>
      </c>
      <c r="K477" s="32" t="s">
        <v>17</v>
      </c>
      <c r="L477" s="32" t="s">
        <v>17</v>
      </c>
      <c r="M477" s="32" t="s">
        <v>17</v>
      </c>
      <c r="N477" s="32" t="s">
        <v>17</v>
      </c>
      <c r="O477" s="32" t="s">
        <v>17</v>
      </c>
    </row>
    <row r="478" spans="1:15" hidden="1" x14ac:dyDescent="0.35">
      <c r="A478" s="30" t="s">
        <v>724</v>
      </c>
      <c r="B478" s="31" t="s">
        <v>17</v>
      </c>
      <c r="C478" s="31" t="s">
        <v>17</v>
      </c>
      <c r="D478" s="31" t="s">
        <v>17</v>
      </c>
      <c r="E478" s="30" t="s">
        <v>17</v>
      </c>
      <c r="F478" s="30" t="s">
        <v>17</v>
      </c>
      <c r="G478" s="30" t="s">
        <v>17</v>
      </c>
      <c r="H478" s="30" t="s">
        <v>17</v>
      </c>
      <c r="I478" s="31" t="s">
        <v>17</v>
      </c>
      <c r="J478" s="32" t="s">
        <v>17</v>
      </c>
      <c r="K478" s="32" t="s">
        <v>17</v>
      </c>
      <c r="L478" s="32" t="s">
        <v>17</v>
      </c>
      <c r="M478" s="32" t="s">
        <v>17</v>
      </c>
      <c r="N478" s="32" t="s">
        <v>17</v>
      </c>
      <c r="O478" s="32" t="s">
        <v>17</v>
      </c>
    </row>
    <row r="479" spans="1:15" x14ac:dyDescent="0.35">
      <c r="A479" s="30" t="s">
        <v>725</v>
      </c>
      <c r="B479" s="31">
        <v>44788</v>
      </c>
      <c r="C479" s="31">
        <v>44792</v>
      </c>
      <c r="D479" s="31">
        <v>44792</v>
      </c>
      <c r="E479" s="30" t="s">
        <v>46</v>
      </c>
      <c r="F479" s="30" t="s">
        <v>20</v>
      </c>
      <c r="G479" s="30" t="s">
        <v>514</v>
      </c>
      <c r="H479" s="30" t="s">
        <v>28</v>
      </c>
      <c r="I479" s="31" t="s">
        <v>86</v>
      </c>
      <c r="J479" s="32">
        <v>780</v>
      </c>
      <c r="K479" s="32">
        <v>4157.46</v>
      </c>
      <c r="L479" s="32">
        <v>0</v>
      </c>
      <c r="M479" s="32">
        <v>0</v>
      </c>
      <c r="N479" s="32">
        <v>0</v>
      </c>
      <c r="O479" s="32">
        <v>4937.46</v>
      </c>
    </row>
    <row r="480" spans="1:15" hidden="1" x14ac:dyDescent="0.35">
      <c r="A480" s="30" t="s">
        <v>726</v>
      </c>
      <c r="B480" s="31" t="s">
        <v>17</v>
      </c>
      <c r="C480" s="31" t="s">
        <v>17</v>
      </c>
      <c r="D480" s="31" t="s">
        <v>17</v>
      </c>
      <c r="E480" s="30" t="s">
        <v>17</v>
      </c>
      <c r="F480" s="30" t="s">
        <v>17</v>
      </c>
      <c r="G480" s="30" t="s">
        <v>17</v>
      </c>
      <c r="H480" s="30" t="s">
        <v>17</v>
      </c>
      <c r="I480" s="31" t="s">
        <v>17</v>
      </c>
      <c r="J480" s="32" t="s">
        <v>17</v>
      </c>
      <c r="K480" s="32" t="s">
        <v>17</v>
      </c>
      <c r="L480" s="32" t="s">
        <v>17</v>
      </c>
      <c r="M480" s="32" t="s">
        <v>17</v>
      </c>
      <c r="N480" s="32" t="s">
        <v>17</v>
      </c>
      <c r="O480" s="32" t="s">
        <v>17</v>
      </c>
    </row>
    <row r="481" spans="1:15" hidden="1" x14ac:dyDescent="0.35">
      <c r="A481" s="30" t="s">
        <v>727</v>
      </c>
      <c r="B481" s="31" t="s">
        <v>17</v>
      </c>
      <c r="C481" s="31" t="s">
        <v>17</v>
      </c>
      <c r="D481" s="31" t="s">
        <v>17</v>
      </c>
      <c r="E481" s="30" t="s">
        <v>17</v>
      </c>
      <c r="F481" s="30" t="s">
        <v>17</v>
      </c>
      <c r="G481" s="30" t="s">
        <v>17</v>
      </c>
      <c r="H481" s="30" t="s">
        <v>17</v>
      </c>
      <c r="I481" s="31" t="s">
        <v>17</v>
      </c>
      <c r="J481" s="32" t="s">
        <v>17</v>
      </c>
      <c r="K481" s="32" t="s">
        <v>17</v>
      </c>
      <c r="L481" s="32" t="s">
        <v>17</v>
      </c>
      <c r="M481" s="32" t="s">
        <v>17</v>
      </c>
      <c r="N481" s="32" t="s">
        <v>17</v>
      </c>
      <c r="O481" s="32" t="s">
        <v>17</v>
      </c>
    </row>
    <row r="482" spans="1:15" x14ac:dyDescent="0.35">
      <c r="A482" s="30" t="s">
        <v>728</v>
      </c>
      <c r="B482" s="31">
        <v>44788</v>
      </c>
      <c r="C482" s="31">
        <v>44803</v>
      </c>
      <c r="D482" s="31">
        <v>44804</v>
      </c>
      <c r="E482" s="30" t="s">
        <v>729</v>
      </c>
      <c r="F482" s="30" t="s">
        <v>62</v>
      </c>
      <c r="G482" s="30" t="s">
        <v>514</v>
      </c>
      <c r="H482" s="30" t="s">
        <v>457</v>
      </c>
      <c r="I482" s="31" t="s">
        <v>86</v>
      </c>
      <c r="J482" s="32">
        <v>1170</v>
      </c>
      <c r="K482" s="32">
        <v>1430.45</v>
      </c>
      <c r="L482" s="32">
        <v>0</v>
      </c>
      <c r="M482" s="32">
        <v>0</v>
      </c>
      <c r="N482" s="32">
        <v>0</v>
      </c>
      <c r="O482" s="32">
        <v>2600.4499999999998</v>
      </c>
    </row>
    <row r="483" spans="1:15" x14ac:dyDescent="0.35">
      <c r="A483" s="30" t="s">
        <v>730</v>
      </c>
      <c r="B483" s="31">
        <v>44788</v>
      </c>
      <c r="C483" s="31">
        <v>44803</v>
      </c>
      <c r="D483" s="31">
        <v>44804</v>
      </c>
      <c r="E483" s="30" t="s">
        <v>731</v>
      </c>
      <c r="F483" s="30" t="s">
        <v>62</v>
      </c>
      <c r="G483" s="30" t="s">
        <v>514</v>
      </c>
      <c r="H483" s="30" t="s">
        <v>732</v>
      </c>
      <c r="I483" s="31" t="s">
        <v>86</v>
      </c>
      <c r="J483" s="32">
        <v>1170</v>
      </c>
      <c r="K483" s="32">
        <v>2063.87</v>
      </c>
      <c r="L483" s="32">
        <v>0</v>
      </c>
      <c r="M483" s="32">
        <v>0</v>
      </c>
      <c r="N483" s="32">
        <v>0</v>
      </c>
      <c r="O483" s="32">
        <v>3233.87</v>
      </c>
    </row>
    <row r="484" spans="1:15" hidden="1" x14ac:dyDescent="0.35">
      <c r="A484" s="30" t="s">
        <v>733</v>
      </c>
      <c r="B484" s="31">
        <v>44788</v>
      </c>
      <c r="C484" s="31">
        <v>44814</v>
      </c>
      <c r="D484" s="31">
        <v>44821</v>
      </c>
      <c r="E484" s="30" t="s">
        <v>27</v>
      </c>
      <c r="F484" s="30" t="s">
        <v>20</v>
      </c>
      <c r="G484" s="30" t="s">
        <v>42</v>
      </c>
      <c r="H484" s="30" t="s">
        <v>371</v>
      </c>
      <c r="I484" s="31" t="s">
        <v>343</v>
      </c>
      <c r="J484" s="32">
        <v>8932</v>
      </c>
      <c r="K484" s="32">
        <v>14236.2</v>
      </c>
      <c r="L484" s="32">
        <v>8360.94</v>
      </c>
      <c r="M484" s="32">
        <v>0</v>
      </c>
      <c r="N484" s="32">
        <v>482.63</v>
      </c>
      <c r="O484" s="32">
        <v>32011.77</v>
      </c>
    </row>
    <row r="485" spans="1:15" x14ac:dyDescent="0.35">
      <c r="A485" s="30" t="s">
        <v>734</v>
      </c>
      <c r="B485" s="31">
        <v>44789</v>
      </c>
      <c r="C485" s="31">
        <v>44789</v>
      </c>
      <c r="D485" s="31">
        <v>44790</v>
      </c>
      <c r="E485" s="30" t="s">
        <v>133</v>
      </c>
      <c r="F485" s="30" t="s">
        <v>20</v>
      </c>
      <c r="G485" s="30" t="s">
        <v>514</v>
      </c>
      <c r="H485" s="30" t="s">
        <v>28</v>
      </c>
      <c r="I485" s="31" t="s">
        <v>86</v>
      </c>
      <c r="J485" s="32">
        <v>1170</v>
      </c>
      <c r="K485" s="32">
        <v>5045.4799999999996</v>
      </c>
      <c r="L485" s="32">
        <v>0</v>
      </c>
      <c r="M485" s="32">
        <v>0</v>
      </c>
      <c r="N485" s="32">
        <v>0</v>
      </c>
      <c r="O485" s="32">
        <v>6215.48</v>
      </c>
    </row>
    <row r="486" spans="1:15" x14ac:dyDescent="0.35">
      <c r="A486" s="30" t="s">
        <v>735</v>
      </c>
      <c r="B486" s="31">
        <v>44789</v>
      </c>
      <c r="C486" s="31">
        <v>44798</v>
      </c>
      <c r="D486" s="31">
        <v>44799</v>
      </c>
      <c r="E486" s="30" t="s">
        <v>114</v>
      </c>
      <c r="F486" s="30" t="s">
        <v>20</v>
      </c>
      <c r="G486" s="30" t="s">
        <v>514</v>
      </c>
      <c r="H486" s="30" t="s">
        <v>28</v>
      </c>
      <c r="I486" s="31" t="s">
        <v>159</v>
      </c>
      <c r="J486" s="32">
        <v>1050</v>
      </c>
      <c r="K486" s="32">
        <v>4856.37</v>
      </c>
      <c r="L486" s="32">
        <v>0</v>
      </c>
      <c r="M486" s="32">
        <v>0</v>
      </c>
      <c r="N486" s="32">
        <v>0</v>
      </c>
      <c r="O486" s="32">
        <v>5906.37</v>
      </c>
    </row>
    <row r="487" spans="1:15" hidden="1" x14ac:dyDescent="0.35">
      <c r="A487" s="30" t="s">
        <v>736</v>
      </c>
      <c r="B487" s="31">
        <v>44789</v>
      </c>
      <c r="C487" s="31">
        <v>44803</v>
      </c>
      <c r="D487" s="31">
        <v>44805</v>
      </c>
      <c r="E487" s="30" t="s">
        <v>204</v>
      </c>
      <c r="F487" s="30" t="s">
        <v>20</v>
      </c>
      <c r="G487" s="30" t="s">
        <v>514</v>
      </c>
      <c r="H487" s="30" t="s">
        <v>28</v>
      </c>
      <c r="I487" s="31" t="s">
        <v>86</v>
      </c>
      <c r="J487" s="32">
        <v>1560</v>
      </c>
      <c r="K487" s="32">
        <v>1614.65</v>
      </c>
      <c r="L487" s="32">
        <v>0</v>
      </c>
      <c r="M487" s="32">
        <v>0</v>
      </c>
      <c r="N487" s="32">
        <v>0</v>
      </c>
      <c r="O487" s="32">
        <v>3174.65</v>
      </c>
    </row>
    <row r="488" spans="1:15" hidden="1" x14ac:dyDescent="0.35">
      <c r="A488" s="30" t="s">
        <v>737</v>
      </c>
      <c r="B488" s="31">
        <v>44789</v>
      </c>
      <c r="C488" s="31">
        <v>44803</v>
      </c>
      <c r="D488" s="31">
        <v>44805</v>
      </c>
      <c r="E488" s="30" t="s">
        <v>738</v>
      </c>
      <c r="F488" s="30" t="s">
        <v>62</v>
      </c>
      <c r="G488" s="30" t="s">
        <v>739</v>
      </c>
      <c r="H488" s="30" t="s">
        <v>740</v>
      </c>
      <c r="I488" s="31" t="s">
        <v>86</v>
      </c>
      <c r="J488" s="32">
        <v>1560</v>
      </c>
      <c r="K488" s="32">
        <v>883.73</v>
      </c>
      <c r="L488" s="32">
        <v>0</v>
      </c>
      <c r="M488" s="32">
        <v>0</v>
      </c>
      <c r="N488" s="32">
        <v>0</v>
      </c>
      <c r="O488" s="32">
        <v>2443.73</v>
      </c>
    </row>
    <row r="489" spans="1:15" hidden="1" x14ac:dyDescent="0.35">
      <c r="A489" s="30" t="s">
        <v>741</v>
      </c>
      <c r="B489" s="31">
        <v>44789</v>
      </c>
      <c r="C489" s="31">
        <v>44810</v>
      </c>
      <c r="D489" s="31">
        <v>44810</v>
      </c>
      <c r="E489" s="30" t="s">
        <v>742</v>
      </c>
      <c r="F489" s="30" t="s">
        <v>20</v>
      </c>
      <c r="G489" s="30" t="s">
        <v>514</v>
      </c>
      <c r="H489" s="30" t="s">
        <v>28</v>
      </c>
      <c r="I489" s="31" t="s">
        <v>86</v>
      </c>
      <c r="J489" s="32">
        <v>780</v>
      </c>
      <c r="K489" s="32">
        <v>1475.66</v>
      </c>
      <c r="L489" s="32">
        <v>0</v>
      </c>
      <c r="M489" s="32">
        <v>0</v>
      </c>
      <c r="N489" s="32">
        <v>0</v>
      </c>
      <c r="O489" s="32">
        <v>2255.66</v>
      </c>
    </row>
    <row r="490" spans="1:15" x14ac:dyDescent="0.35">
      <c r="A490" s="30" t="s">
        <v>743</v>
      </c>
      <c r="B490" s="31">
        <v>44790</v>
      </c>
      <c r="C490" s="31">
        <v>44803</v>
      </c>
      <c r="D490" s="31">
        <v>44804</v>
      </c>
      <c r="E490" s="30" t="s">
        <v>744</v>
      </c>
      <c r="F490" s="30" t="s">
        <v>62</v>
      </c>
      <c r="G490" s="30" t="s">
        <v>539</v>
      </c>
      <c r="H490" s="30" t="s">
        <v>28</v>
      </c>
      <c r="I490" s="31" t="s">
        <v>86</v>
      </c>
      <c r="J490" s="32">
        <v>1170</v>
      </c>
      <c r="K490" s="32">
        <v>1772.95</v>
      </c>
      <c r="L490" s="32">
        <v>0</v>
      </c>
      <c r="M490" s="32">
        <v>0</v>
      </c>
      <c r="N490" s="32">
        <v>0</v>
      </c>
      <c r="O490" s="32">
        <v>2942.95</v>
      </c>
    </row>
    <row r="491" spans="1:15" x14ac:dyDescent="0.35">
      <c r="A491" s="30" t="s">
        <v>745</v>
      </c>
      <c r="B491" s="31">
        <v>44790</v>
      </c>
      <c r="C491" s="31">
        <v>44797</v>
      </c>
      <c r="D491" s="31">
        <v>44798</v>
      </c>
      <c r="E491" s="30" t="s">
        <v>236</v>
      </c>
      <c r="F491" s="30" t="s">
        <v>20</v>
      </c>
      <c r="G491" s="30" t="s">
        <v>514</v>
      </c>
      <c r="H491" s="30" t="s">
        <v>237</v>
      </c>
      <c r="I491" s="31" t="s">
        <v>286</v>
      </c>
      <c r="J491" s="32">
        <v>1050</v>
      </c>
      <c r="K491" s="32">
        <v>2608.52</v>
      </c>
      <c r="L491" s="32">
        <v>0</v>
      </c>
      <c r="M491" s="32">
        <v>0</v>
      </c>
      <c r="N491" s="32">
        <v>0</v>
      </c>
      <c r="O491" s="32">
        <v>3658.52</v>
      </c>
    </row>
    <row r="492" spans="1:15" x14ac:dyDescent="0.35">
      <c r="A492" s="30" t="s">
        <v>746</v>
      </c>
      <c r="B492" s="31">
        <v>44791</v>
      </c>
      <c r="C492" s="31">
        <v>44797</v>
      </c>
      <c r="D492" s="31">
        <v>44798</v>
      </c>
      <c r="E492" s="30" t="s">
        <v>204</v>
      </c>
      <c r="F492" s="30" t="s">
        <v>20</v>
      </c>
      <c r="G492" s="30" t="s">
        <v>514</v>
      </c>
      <c r="H492" s="30" t="s">
        <v>28</v>
      </c>
      <c r="I492" s="31" t="s">
        <v>445</v>
      </c>
      <c r="J492" s="32">
        <v>1560</v>
      </c>
      <c r="K492" s="32">
        <v>4687.66</v>
      </c>
      <c r="L492" s="32">
        <v>0</v>
      </c>
      <c r="M492" s="32">
        <v>1555.05</v>
      </c>
      <c r="N492" s="32">
        <v>0</v>
      </c>
      <c r="O492" s="32">
        <v>4402.71</v>
      </c>
    </row>
    <row r="493" spans="1:15" x14ac:dyDescent="0.35">
      <c r="A493" s="30" t="s">
        <v>747</v>
      </c>
      <c r="B493" s="31">
        <v>44791</v>
      </c>
      <c r="C493" s="31">
        <v>44803</v>
      </c>
      <c r="D493" s="31">
        <v>44804</v>
      </c>
      <c r="E493" s="30" t="s">
        <v>748</v>
      </c>
      <c r="F493" s="30" t="s">
        <v>62</v>
      </c>
      <c r="G493" s="30" t="s">
        <v>514</v>
      </c>
      <c r="H493" s="30" t="s">
        <v>749</v>
      </c>
      <c r="I493" s="31" t="s">
        <v>86</v>
      </c>
      <c r="J493" s="32">
        <v>1170</v>
      </c>
      <c r="K493" s="32">
        <v>2737.44</v>
      </c>
      <c r="L493" s="32">
        <v>0</v>
      </c>
      <c r="M493" s="32">
        <v>0</v>
      </c>
      <c r="N493" s="32">
        <v>0</v>
      </c>
      <c r="O493" s="32">
        <v>3907.44</v>
      </c>
    </row>
    <row r="494" spans="1:15" x14ac:dyDescent="0.35">
      <c r="A494" s="30" t="s">
        <v>750</v>
      </c>
      <c r="B494" s="31">
        <v>44792</v>
      </c>
      <c r="C494" s="31">
        <v>44798</v>
      </c>
      <c r="D494" s="31">
        <v>44798</v>
      </c>
      <c r="E494" s="30" t="s">
        <v>50</v>
      </c>
      <c r="F494" s="30" t="s">
        <v>20</v>
      </c>
      <c r="G494" s="30" t="s">
        <v>514</v>
      </c>
      <c r="H494" s="30" t="s">
        <v>28</v>
      </c>
      <c r="I494" s="31" t="s">
        <v>86</v>
      </c>
      <c r="J494" s="32">
        <v>850</v>
      </c>
      <c r="K494" s="32">
        <v>4060.76</v>
      </c>
      <c r="L494" s="32">
        <v>0</v>
      </c>
      <c r="M494" s="32">
        <v>0</v>
      </c>
      <c r="N494" s="32">
        <v>0</v>
      </c>
      <c r="O494" s="32">
        <v>4910.76</v>
      </c>
    </row>
    <row r="495" spans="1:15" x14ac:dyDescent="0.35">
      <c r="A495" s="30" t="s">
        <v>751</v>
      </c>
      <c r="B495" s="31">
        <v>44792</v>
      </c>
      <c r="C495" s="31">
        <v>44798</v>
      </c>
      <c r="D495" s="31">
        <v>44798</v>
      </c>
      <c r="E495" s="30" t="s">
        <v>46</v>
      </c>
      <c r="F495" s="30" t="s">
        <v>20</v>
      </c>
      <c r="G495" s="30" t="s">
        <v>514</v>
      </c>
      <c r="H495" s="30" t="s">
        <v>28</v>
      </c>
      <c r="I495" s="31" t="s">
        <v>86</v>
      </c>
      <c r="J495" s="32">
        <v>780</v>
      </c>
      <c r="K495" s="32">
        <v>4060.76</v>
      </c>
      <c r="L495" s="32">
        <v>0</v>
      </c>
      <c r="M495" s="32">
        <v>0</v>
      </c>
      <c r="N495" s="32">
        <v>0</v>
      </c>
      <c r="O495" s="32">
        <v>4840.76</v>
      </c>
    </row>
    <row r="496" spans="1:15" hidden="1" x14ac:dyDescent="0.35">
      <c r="A496" s="30" t="s">
        <v>752</v>
      </c>
      <c r="B496" s="31">
        <v>44795</v>
      </c>
      <c r="C496" s="31">
        <v>44803</v>
      </c>
      <c r="D496" s="31">
        <v>44805</v>
      </c>
      <c r="E496" s="30" t="s">
        <v>753</v>
      </c>
      <c r="F496" s="30" t="s">
        <v>62</v>
      </c>
      <c r="G496" s="30" t="s">
        <v>514</v>
      </c>
      <c r="H496" s="30" t="s">
        <v>457</v>
      </c>
      <c r="I496" s="31" t="s">
        <v>86</v>
      </c>
      <c r="J496" s="32">
        <v>1560</v>
      </c>
      <c r="K496" s="32">
        <v>1705.8</v>
      </c>
      <c r="L496" s="32">
        <v>0</v>
      </c>
      <c r="M496" s="32">
        <v>0</v>
      </c>
      <c r="N496" s="32">
        <v>0</v>
      </c>
      <c r="O496" s="32">
        <v>3265.8</v>
      </c>
    </row>
    <row r="497" spans="1:15" hidden="1" x14ac:dyDescent="0.35">
      <c r="A497" s="30" t="s">
        <v>754</v>
      </c>
      <c r="B497" s="31">
        <v>44795</v>
      </c>
      <c r="C497" s="31">
        <v>44817</v>
      </c>
      <c r="D497" s="31">
        <v>44817</v>
      </c>
      <c r="E497" s="30" t="s">
        <v>755</v>
      </c>
      <c r="F497" s="30" t="s">
        <v>20</v>
      </c>
      <c r="G497" s="30" t="s">
        <v>514</v>
      </c>
      <c r="H497" s="30" t="s">
        <v>28</v>
      </c>
      <c r="I497" s="31" t="s">
        <v>86</v>
      </c>
      <c r="J497" s="32">
        <v>780</v>
      </c>
      <c r="K497" s="32">
        <v>1335.52</v>
      </c>
      <c r="L497" s="32">
        <v>0</v>
      </c>
      <c r="M497" s="32">
        <v>0</v>
      </c>
      <c r="N497" s="32">
        <v>0</v>
      </c>
      <c r="O497" s="32">
        <v>2115.52</v>
      </c>
    </row>
    <row r="498" spans="1:15" hidden="1" x14ac:dyDescent="0.35">
      <c r="A498" s="30" t="s">
        <v>756</v>
      </c>
      <c r="B498" s="31">
        <v>44795</v>
      </c>
      <c r="C498" s="31">
        <v>44803</v>
      </c>
      <c r="D498" s="31">
        <v>44805</v>
      </c>
      <c r="E498" s="30" t="s">
        <v>757</v>
      </c>
      <c r="F498" s="30" t="s">
        <v>62</v>
      </c>
      <c r="G498" s="30" t="s">
        <v>514</v>
      </c>
      <c r="H498" s="30" t="s">
        <v>758</v>
      </c>
      <c r="I498" s="31" t="s">
        <v>86</v>
      </c>
      <c r="J498" s="32">
        <v>1560</v>
      </c>
      <c r="K498" s="32">
        <v>3320.59</v>
      </c>
      <c r="L498" s="32">
        <v>0</v>
      </c>
      <c r="M498" s="32">
        <v>0</v>
      </c>
      <c r="N498" s="32">
        <v>0</v>
      </c>
      <c r="O498" s="32">
        <v>4880.59</v>
      </c>
    </row>
    <row r="499" spans="1:15" x14ac:dyDescent="0.35">
      <c r="A499" s="30" t="s">
        <v>759</v>
      </c>
      <c r="B499" s="31">
        <v>44795</v>
      </c>
      <c r="C499" s="31">
        <v>44803</v>
      </c>
      <c r="D499" s="31">
        <v>44804</v>
      </c>
      <c r="E499" s="30" t="s">
        <v>760</v>
      </c>
      <c r="F499" s="30" t="s">
        <v>62</v>
      </c>
      <c r="G499" s="30" t="s">
        <v>514</v>
      </c>
      <c r="H499" s="30" t="s">
        <v>732</v>
      </c>
      <c r="I499" s="31" t="s">
        <v>86</v>
      </c>
      <c r="J499" s="32">
        <v>1170</v>
      </c>
      <c r="K499" s="32">
        <v>1681.72</v>
      </c>
      <c r="L499" s="32">
        <v>0</v>
      </c>
      <c r="M499" s="32">
        <v>0</v>
      </c>
      <c r="N499" s="32">
        <v>0</v>
      </c>
      <c r="O499" s="32">
        <v>2851.72</v>
      </c>
    </row>
    <row r="500" spans="1:15" x14ac:dyDescent="0.35">
      <c r="A500" s="30" t="s">
        <v>761</v>
      </c>
      <c r="B500" s="31">
        <v>44796</v>
      </c>
      <c r="C500" s="31">
        <v>44804</v>
      </c>
      <c r="D500" s="31">
        <v>44804</v>
      </c>
      <c r="E500" s="30" t="s">
        <v>762</v>
      </c>
      <c r="F500" s="30" t="s">
        <v>62</v>
      </c>
      <c r="G500" s="30" t="s">
        <v>514</v>
      </c>
      <c r="H500" s="30" t="s">
        <v>237</v>
      </c>
      <c r="I500" s="31" t="s">
        <v>86</v>
      </c>
      <c r="J500" s="32">
        <v>780</v>
      </c>
      <c r="K500" s="32">
        <v>2477.7399999999998</v>
      </c>
      <c r="L500" s="32">
        <v>0</v>
      </c>
      <c r="M500" s="32">
        <v>0</v>
      </c>
      <c r="N500" s="32">
        <v>0</v>
      </c>
      <c r="O500" s="32">
        <v>3257.74</v>
      </c>
    </row>
    <row r="501" spans="1:15" x14ac:dyDescent="0.35">
      <c r="A501" s="30" t="s">
        <v>763</v>
      </c>
      <c r="B501" s="31">
        <v>44796</v>
      </c>
      <c r="C501" s="31">
        <v>44802</v>
      </c>
      <c r="D501" s="31">
        <v>44803</v>
      </c>
      <c r="E501" s="30" t="s">
        <v>340</v>
      </c>
      <c r="F501" s="30" t="s">
        <v>62</v>
      </c>
      <c r="G501" s="30" t="s">
        <v>514</v>
      </c>
      <c r="H501" s="30" t="s">
        <v>28</v>
      </c>
      <c r="I501" s="31" t="s">
        <v>86</v>
      </c>
      <c r="J501" s="32">
        <v>1170</v>
      </c>
      <c r="K501" s="32">
        <v>3453.27</v>
      </c>
      <c r="L501" s="32">
        <v>0</v>
      </c>
      <c r="M501" s="32">
        <v>0</v>
      </c>
      <c r="N501" s="32">
        <v>0</v>
      </c>
      <c r="O501" s="32">
        <v>4623.2700000000004</v>
      </c>
    </row>
    <row r="502" spans="1:15" x14ac:dyDescent="0.35">
      <c r="A502" s="30" t="s">
        <v>764</v>
      </c>
      <c r="B502" s="31">
        <v>44796</v>
      </c>
      <c r="C502" s="31">
        <v>44804</v>
      </c>
      <c r="D502" s="31">
        <v>44804</v>
      </c>
      <c r="E502" s="30" t="s">
        <v>765</v>
      </c>
      <c r="F502" s="30" t="s">
        <v>62</v>
      </c>
      <c r="G502" s="30" t="s">
        <v>514</v>
      </c>
      <c r="H502" s="30" t="s">
        <v>421</v>
      </c>
      <c r="I502" s="31" t="s">
        <v>86</v>
      </c>
      <c r="J502" s="32">
        <v>780</v>
      </c>
      <c r="K502" s="32">
        <v>0</v>
      </c>
      <c r="L502" s="32">
        <v>0</v>
      </c>
      <c r="M502" s="32">
        <v>0</v>
      </c>
      <c r="N502" s="32">
        <v>0</v>
      </c>
      <c r="O502" s="32">
        <v>780</v>
      </c>
    </row>
    <row r="503" spans="1:15" hidden="1" x14ac:dyDescent="0.35">
      <c r="A503" s="30" t="s">
        <v>766</v>
      </c>
      <c r="B503" s="31">
        <v>44796</v>
      </c>
      <c r="C503" s="31">
        <v>44803</v>
      </c>
      <c r="D503" s="31">
        <v>44805</v>
      </c>
      <c r="E503" s="30" t="s">
        <v>767</v>
      </c>
      <c r="F503" s="30" t="s">
        <v>62</v>
      </c>
      <c r="G503" s="30" t="s">
        <v>514</v>
      </c>
      <c r="H503" s="30" t="s">
        <v>758</v>
      </c>
      <c r="I503" s="31" t="s">
        <v>86</v>
      </c>
      <c r="J503" s="32">
        <v>1560</v>
      </c>
      <c r="K503" s="32">
        <v>3427.26</v>
      </c>
      <c r="L503" s="32">
        <v>0</v>
      </c>
      <c r="M503" s="32">
        <v>0</v>
      </c>
      <c r="N503" s="32">
        <v>0</v>
      </c>
      <c r="O503" s="32">
        <v>4987.26</v>
      </c>
    </row>
    <row r="504" spans="1:15" x14ac:dyDescent="0.35">
      <c r="A504" s="30" t="s">
        <v>768</v>
      </c>
      <c r="B504" s="31">
        <v>44797</v>
      </c>
      <c r="C504" s="31">
        <v>44804</v>
      </c>
      <c r="D504" s="31">
        <v>44804</v>
      </c>
      <c r="E504" s="30" t="s">
        <v>769</v>
      </c>
      <c r="F504" s="30" t="s">
        <v>62</v>
      </c>
      <c r="G504" s="30" t="s">
        <v>514</v>
      </c>
      <c r="H504" s="30" t="s">
        <v>770</v>
      </c>
      <c r="I504" s="31" t="s">
        <v>86</v>
      </c>
      <c r="J504" s="32">
        <v>780</v>
      </c>
      <c r="K504" s="32">
        <v>0</v>
      </c>
      <c r="L504" s="32">
        <v>0</v>
      </c>
      <c r="M504" s="32">
        <v>0</v>
      </c>
      <c r="N504" s="32">
        <v>0</v>
      </c>
      <c r="O504" s="32">
        <v>780</v>
      </c>
    </row>
    <row r="505" spans="1:15" x14ac:dyDescent="0.35">
      <c r="A505" s="30" t="s">
        <v>771</v>
      </c>
      <c r="B505" s="31">
        <v>44797</v>
      </c>
      <c r="C505" s="31">
        <v>44803</v>
      </c>
      <c r="D505" s="31">
        <v>44804</v>
      </c>
      <c r="E505" s="30" t="s">
        <v>772</v>
      </c>
      <c r="F505" s="30" t="s">
        <v>62</v>
      </c>
      <c r="G505" s="30" t="s">
        <v>514</v>
      </c>
      <c r="H505" s="30" t="s">
        <v>67</v>
      </c>
      <c r="I505" s="31" t="s">
        <v>86</v>
      </c>
      <c r="J505" s="32">
        <v>1170</v>
      </c>
      <c r="K505" s="32">
        <v>3565.7</v>
      </c>
      <c r="L505" s="32">
        <v>0</v>
      </c>
      <c r="M505" s="32">
        <v>0</v>
      </c>
      <c r="N505" s="32">
        <v>0</v>
      </c>
      <c r="O505" s="32">
        <v>4735.7</v>
      </c>
    </row>
    <row r="506" spans="1:15" hidden="1" x14ac:dyDescent="0.35">
      <c r="A506" s="30" t="s">
        <v>773</v>
      </c>
      <c r="B506" s="31">
        <v>44797</v>
      </c>
      <c r="C506" s="31">
        <v>44803</v>
      </c>
      <c r="D506" s="31">
        <v>44805</v>
      </c>
      <c r="E506" s="30" t="s">
        <v>774</v>
      </c>
      <c r="F506" s="30" t="s">
        <v>62</v>
      </c>
      <c r="G506" s="30" t="s">
        <v>514</v>
      </c>
      <c r="H506" s="30" t="s">
        <v>775</v>
      </c>
      <c r="I506" s="31" t="s">
        <v>86</v>
      </c>
      <c r="J506" s="32">
        <v>1560</v>
      </c>
      <c r="K506" s="32">
        <v>4801.18</v>
      </c>
      <c r="L506" s="32">
        <v>0</v>
      </c>
      <c r="M506" s="32">
        <v>0</v>
      </c>
      <c r="N506" s="32">
        <v>0</v>
      </c>
      <c r="O506" s="32">
        <v>6361.18</v>
      </c>
    </row>
    <row r="507" spans="1:15" x14ac:dyDescent="0.35">
      <c r="A507" s="30" t="s">
        <v>776</v>
      </c>
      <c r="B507" s="31">
        <v>44797</v>
      </c>
      <c r="C507" s="31">
        <v>44802</v>
      </c>
      <c r="D507" s="31">
        <v>44803</v>
      </c>
      <c r="E507" s="30" t="s">
        <v>273</v>
      </c>
      <c r="F507" s="30" t="s">
        <v>20</v>
      </c>
      <c r="G507" s="30" t="s">
        <v>514</v>
      </c>
      <c r="H507" s="30" t="s">
        <v>28</v>
      </c>
      <c r="I507" s="31" t="s">
        <v>670</v>
      </c>
      <c r="J507" s="32">
        <v>1050</v>
      </c>
      <c r="K507" s="32">
        <v>4542.7</v>
      </c>
      <c r="L507" s="32">
        <v>0</v>
      </c>
      <c r="M507" s="32">
        <v>0</v>
      </c>
      <c r="N507" s="32">
        <v>0</v>
      </c>
      <c r="O507" s="32">
        <v>5592.7</v>
      </c>
    </row>
    <row r="508" spans="1:15" x14ac:dyDescent="0.35">
      <c r="A508" s="30" t="s">
        <v>777</v>
      </c>
      <c r="B508" s="31">
        <v>44797</v>
      </c>
      <c r="C508" s="31">
        <v>44802</v>
      </c>
      <c r="D508" s="31">
        <v>44803</v>
      </c>
      <c r="E508" s="30" t="s">
        <v>46</v>
      </c>
      <c r="F508" s="30" t="s">
        <v>20</v>
      </c>
      <c r="G508" s="30" t="s">
        <v>514</v>
      </c>
      <c r="H508" s="30" t="s">
        <v>28</v>
      </c>
      <c r="I508" s="31" t="s">
        <v>670</v>
      </c>
      <c r="J508" s="32">
        <v>1050</v>
      </c>
      <c r="K508" s="32">
        <v>4542.7</v>
      </c>
      <c r="L508" s="32">
        <v>0</v>
      </c>
      <c r="M508" s="32">
        <v>0</v>
      </c>
      <c r="N508" s="32">
        <v>0</v>
      </c>
      <c r="O508" s="32">
        <v>5592.7</v>
      </c>
    </row>
    <row r="509" spans="1:15" x14ac:dyDescent="0.35">
      <c r="A509" s="30" t="s">
        <v>778</v>
      </c>
      <c r="B509" s="31">
        <v>44797</v>
      </c>
      <c r="C509" s="31">
        <v>44802</v>
      </c>
      <c r="D509" s="31">
        <v>44803</v>
      </c>
      <c r="E509" s="30" t="s">
        <v>50</v>
      </c>
      <c r="F509" s="30" t="s">
        <v>20</v>
      </c>
      <c r="G509" s="30" t="s">
        <v>514</v>
      </c>
      <c r="H509" s="30" t="s">
        <v>28</v>
      </c>
      <c r="I509" s="31" t="s">
        <v>670</v>
      </c>
      <c r="J509" s="32">
        <v>1275</v>
      </c>
      <c r="K509" s="32">
        <v>4542.3999999999996</v>
      </c>
      <c r="L509" s="32">
        <v>0</v>
      </c>
      <c r="M509" s="32">
        <v>0</v>
      </c>
      <c r="N509" s="32">
        <v>0</v>
      </c>
      <c r="O509" s="32">
        <v>5817.7</v>
      </c>
    </row>
    <row r="510" spans="1:15" hidden="1" x14ac:dyDescent="0.35">
      <c r="A510" s="30" t="s">
        <v>779</v>
      </c>
      <c r="B510" s="31"/>
      <c r="C510" s="31"/>
      <c r="D510" s="31"/>
      <c r="E510" s="30"/>
      <c r="F510" s="30"/>
      <c r="G510" s="30"/>
      <c r="H510" s="30"/>
      <c r="I510" s="31"/>
      <c r="J510" s="32"/>
      <c r="K510" s="32"/>
      <c r="L510" s="32"/>
      <c r="M510" s="32"/>
      <c r="N510" s="32"/>
      <c r="O510" s="32"/>
    </row>
    <row r="511" spans="1:15" hidden="1" x14ac:dyDescent="0.35">
      <c r="A511" s="30" t="s">
        <v>780</v>
      </c>
      <c r="B511" s="31"/>
      <c r="C511" s="31"/>
      <c r="D511" s="31"/>
      <c r="E511" s="30"/>
      <c r="F511" s="30"/>
      <c r="G511" s="30"/>
      <c r="H511" s="30"/>
      <c r="I511" s="31"/>
      <c r="J511" s="32"/>
      <c r="K511" s="32"/>
      <c r="L511" s="32"/>
      <c r="M511" s="32"/>
      <c r="N511" s="32"/>
      <c r="O511" s="32"/>
    </row>
    <row r="512" spans="1:15" hidden="1" x14ac:dyDescent="0.35">
      <c r="A512" s="30" t="s">
        <v>781</v>
      </c>
      <c r="B512" s="31"/>
      <c r="C512" s="31"/>
      <c r="D512" s="31"/>
      <c r="E512" s="30"/>
      <c r="F512" s="30"/>
      <c r="G512" s="30"/>
      <c r="H512" s="30"/>
      <c r="I512" s="31"/>
      <c r="J512" s="32"/>
      <c r="K512" s="32"/>
      <c r="L512" s="32"/>
      <c r="M512" s="32"/>
      <c r="N512" s="32"/>
      <c r="O512" s="32"/>
    </row>
    <row r="513" spans="1:15" x14ac:dyDescent="0.35">
      <c r="A513" s="30"/>
      <c r="B513" s="31"/>
      <c r="C513" s="31"/>
      <c r="D513" s="31"/>
      <c r="E513" s="30"/>
      <c r="F513" s="30"/>
      <c r="G513" s="30"/>
      <c r="H513" s="30"/>
      <c r="I513" s="31"/>
      <c r="J513" s="32"/>
      <c r="K513" s="32"/>
      <c r="L513" s="32"/>
      <c r="M513" s="32"/>
      <c r="N513" s="32"/>
      <c r="O513" s="32"/>
    </row>
    <row r="514" spans="1:15" x14ac:dyDescent="0.35">
      <c r="A514" s="30"/>
      <c r="B514" s="31"/>
      <c r="C514" s="31"/>
      <c r="D514" s="31"/>
      <c r="E514" s="30"/>
      <c r="F514" s="30"/>
      <c r="G514" s="30"/>
      <c r="H514" s="30"/>
      <c r="I514" s="31"/>
      <c r="J514" s="32"/>
      <c r="K514" s="32"/>
      <c r="L514" s="32"/>
      <c r="M514" s="32"/>
      <c r="N514" s="32"/>
      <c r="O514" s="32"/>
    </row>
    <row r="515" spans="1:15" x14ac:dyDescent="0.35">
      <c r="A515" s="30"/>
      <c r="B515" s="31"/>
      <c r="C515" s="31"/>
      <c r="D515" s="31"/>
      <c r="E515" s="30"/>
      <c r="F515" s="30"/>
      <c r="G515" s="30"/>
      <c r="H515" s="30"/>
      <c r="I515" s="31"/>
      <c r="J515" s="32"/>
      <c r="K515" s="32"/>
      <c r="L515" s="32"/>
      <c r="M515" s="32"/>
      <c r="N515" s="32"/>
      <c r="O515" s="32"/>
    </row>
    <row r="516" spans="1:15" x14ac:dyDescent="0.35">
      <c r="A516" s="30"/>
      <c r="B516" s="31"/>
      <c r="C516" s="31"/>
      <c r="D516" s="31"/>
      <c r="E516" s="30"/>
      <c r="F516" s="30"/>
      <c r="G516" s="30"/>
      <c r="H516" s="30"/>
      <c r="I516" s="31"/>
      <c r="J516" s="32"/>
      <c r="K516" s="32"/>
      <c r="L516" s="32"/>
      <c r="M516" s="32"/>
      <c r="N516" s="32"/>
      <c r="O516" s="32"/>
    </row>
    <row r="517" spans="1:15" x14ac:dyDescent="0.35">
      <c r="A517" s="30"/>
      <c r="B517" s="31"/>
      <c r="C517" s="31"/>
      <c r="D517" s="31"/>
      <c r="E517" s="30"/>
      <c r="F517" s="30"/>
      <c r="G517" s="30"/>
      <c r="H517" s="30"/>
      <c r="I517" s="31"/>
      <c r="J517" s="32"/>
      <c r="K517" s="32"/>
      <c r="L517" s="32"/>
      <c r="M517" s="32"/>
      <c r="N517" s="32"/>
      <c r="O517" s="32"/>
    </row>
    <row r="518" spans="1:15" x14ac:dyDescent="0.35">
      <c r="A518" s="30"/>
      <c r="B518" s="31"/>
      <c r="C518" s="31"/>
      <c r="D518" s="31"/>
      <c r="E518" s="30"/>
      <c r="F518" s="30"/>
      <c r="G518" s="30"/>
      <c r="H518" s="30"/>
      <c r="I518" s="31"/>
      <c r="J518" s="32"/>
      <c r="K518" s="32"/>
      <c r="L518" s="32"/>
      <c r="M518" s="32"/>
      <c r="N518" s="32"/>
      <c r="O518" s="32"/>
    </row>
    <row r="519" spans="1:15" s="24" customFormat="1" x14ac:dyDescent="0.35">
      <c r="A519" s="10"/>
      <c r="B519" s="12"/>
      <c r="C519" s="12"/>
      <c r="D519" s="12"/>
      <c r="E519" s="10"/>
      <c r="F519" s="10"/>
      <c r="G519" s="10"/>
      <c r="H519" s="10"/>
      <c r="I519" s="12"/>
      <c r="J519" s="9"/>
      <c r="K519" s="9"/>
      <c r="L519" s="9"/>
      <c r="M519" s="9"/>
      <c r="N519" s="9"/>
      <c r="O519" s="9"/>
    </row>
    <row r="520" spans="1:15" x14ac:dyDescent="0.35">
      <c r="A520" s="61" t="s">
        <v>782</v>
      </c>
      <c r="B520" s="61"/>
      <c r="C520" s="61"/>
      <c r="D520" s="61"/>
      <c r="E520" s="61"/>
      <c r="F520" s="34"/>
      <c r="G520" s="34"/>
      <c r="H520" s="34"/>
      <c r="I520" s="2"/>
      <c r="J520" s="35"/>
      <c r="K520" s="35"/>
      <c r="L520" s="35"/>
      <c r="M520" s="35"/>
      <c r="N520" s="35"/>
      <c r="O520" s="35"/>
    </row>
    <row r="521" spans="1:15" x14ac:dyDescent="0.35">
      <c r="A521" s="61" t="s">
        <v>783</v>
      </c>
      <c r="B521" s="61"/>
      <c r="C521" s="61"/>
      <c r="D521" s="61"/>
      <c r="E521" s="61"/>
    </row>
    <row r="522" spans="1:15" x14ac:dyDescent="0.35">
      <c r="A522" s="62" t="s">
        <v>784</v>
      </c>
      <c r="B522" s="62"/>
      <c r="C522" s="62"/>
      <c r="D522" s="62"/>
    </row>
    <row r="523" spans="1:15" x14ac:dyDescent="0.35">
      <c r="B523" s="2"/>
    </row>
  </sheetData>
  <autoFilter ref="A2:DQ512" xr:uid="{598D93DA-2964-4CFE-A48D-56D89107192E}">
    <filterColumn colId="3">
      <filters>
        <dateGroupItem year="2022" month="1" dateTimeGrouping="month"/>
        <dateGroupItem year="2022" month="2" dateTimeGrouping="month"/>
        <dateGroupItem year="2022" month="3" dateTimeGrouping="month"/>
        <dateGroupItem year="2022" month="4" dateTimeGrouping="month"/>
        <dateGroupItem year="2022" month="5" dateTimeGrouping="month"/>
        <dateGroupItem year="2022" month="6" dateTimeGrouping="month"/>
        <dateGroupItem year="2022" month="7" dateTimeGrouping="month"/>
        <dateGroupItem year="2022" month="8" dateTimeGrouping="month"/>
      </filters>
    </filterColumn>
  </autoFilter>
  <mergeCells count="4">
    <mergeCell ref="A1:O1"/>
    <mergeCell ref="A520:E520"/>
    <mergeCell ref="A521:E521"/>
    <mergeCell ref="A522:D52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1BCA7-42C3-4EAE-9AD5-D59BCB3ABFE4}">
  <dimension ref="A1"/>
  <sheetViews>
    <sheetView workbookViewId="0">
      <selection sqref="A1:O2"/>
    </sheetView>
  </sheetViews>
  <sheetFormatPr defaultRowHeight="14.5" x14ac:dyDescent="0.35"/>
  <cols>
    <col min="1" max="3" width="9.1796875" customWidth="1"/>
    <col min="15" max="15" width="9.1796875" customWidth="1"/>
  </cols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REALIZADAS -  01.01 a 30.06 </vt:lpstr>
      <vt:lpstr>REALIZADAS -  01.01 a 31.07</vt:lpstr>
      <vt:lpstr>REALIZADAS -  01.01 a 30.06 (2)</vt:lpstr>
      <vt:lpstr>..</vt:lpstr>
      <vt:lpstr>MAIO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 do Windows</dc:creator>
  <cp:keywords/>
  <dc:description/>
  <cp:lastModifiedBy>Joelma de Brito Cardoso Barreto</cp:lastModifiedBy>
  <cp:revision/>
  <cp:lastPrinted>2023-07-25T19:46:26Z</cp:lastPrinted>
  <dcterms:created xsi:type="dcterms:W3CDTF">2021-06-17T14:10:00Z</dcterms:created>
  <dcterms:modified xsi:type="dcterms:W3CDTF">2023-07-25T19:47:25Z</dcterms:modified>
  <cp:category/>
  <cp:contentStatus/>
</cp:coreProperties>
</file>